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 activeTab="4"/>
  </bookViews>
  <sheets>
    <sheet name="Прил 1" sheetId="1" r:id="rId1"/>
    <sheet name="Табл. 8" sheetId="2" r:id="rId2"/>
    <sheet name="Табл 9" sheetId="3" r:id="rId3"/>
    <sheet name="Прил 2" sheetId="4" r:id="rId4"/>
    <sheet name="Табл 3" sheetId="5" r:id="rId5"/>
  </sheets>
  <definedNames>
    <definedName name="_xlnm.Print_Area" localSheetId="0">'Прил 1'!$A$1:$C$15</definedName>
    <definedName name="_xlnm.Print_Area" localSheetId="3">'Прил 2'!$A$1:$W$27</definedName>
    <definedName name="_xlnm.Print_Area" localSheetId="4">'Табл 3'!$A$1:$E$50</definedName>
    <definedName name="_xlnm.Print_Area" localSheetId="2">'Табл 9'!$A$1:$P$29</definedName>
  </definedNames>
  <calcPr calcId="144525"/>
</workbook>
</file>

<file path=xl/calcChain.xml><?xml version="1.0" encoding="utf-8"?>
<calcChain xmlns="http://schemas.openxmlformats.org/spreadsheetml/2006/main">
  <c r="U24" i="4" l="1"/>
  <c r="C17" i="2" l="1"/>
  <c r="C21" i="2"/>
  <c r="C22" i="2"/>
  <c r="C23" i="2"/>
  <c r="C24" i="2"/>
  <c r="C15" i="2"/>
  <c r="D5" i="5" l="1"/>
  <c r="D6" i="5"/>
  <c r="D7" i="5"/>
  <c r="D8" i="5"/>
  <c r="D9" i="5"/>
  <c r="D10" i="5"/>
  <c r="D4" i="5"/>
  <c r="D11" i="5" l="1"/>
</calcChain>
</file>

<file path=xl/sharedStrings.xml><?xml version="1.0" encoding="utf-8"?>
<sst xmlns="http://schemas.openxmlformats.org/spreadsheetml/2006/main" count="213" uniqueCount="145">
  <si>
    <t>Приложение 1</t>
  </si>
  <si>
    <t>СПРАВКА</t>
  </si>
  <si>
    <t>О ВЫПОЛНЕНИИ  МЕРОПРИЯТИЙ МУНИЦИПАЛЬНОЙ ПРОГРАММЫ</t>
  </si>
  <si>
    <t>(наименование программы)</t>
  </si>
  <si>
    <t>(дата и номер акта об ее утверждении)</t>
  </si>
  <si>
    <t>№</t>
  </si>
  <si>
    <t>п/п</t>
  </si>
  <si>
    <t>Мероприятия (в разрезе подпрограмм)</t>
  </si>
  <si>
    <t>Выполнение мероприятий</t>
  </si>
  <si>
    <t>Выполнено в полном объеме</t>
  </si>
  <si>
    <t>Таблица 8</t>
  </si>
  <si>
    <t>ИНФОРМАЦИЯ</t>
  </si>
  <si>
    <t>о ходе реализации программы</t>
  </si>
  <si>
    <t>тыс. руб.</t>
  </si>
  <si>
    <t>Источники финансирования и направления расходования средств</t>
  </si>
  <si>
    <t>Объемы финансирования по мероприятиям программы на весь период ее реализации</t>
  </si>
  <si>
    <t>Фактически профинансировано с начала реализации программы</t>
  </si>
  <si>
    <t>всего</t>
  </si>
  <si>
    <t>в том числе по годам (кроме текущего года)</t>
  </si>
  <si>
    <t>Предусмотрено программой на текущий год (на дату утверждения программы)</t>
  </si>
  <si>
    <t>Предусмотрено в решении о бюджете района на текущий год</t>
  </si>
  <si>
    <t>Бюджет района, всего</t>
  </si>
  <si>
    <t>в том числе:</t>
  </si>
  <si>
    <t>капитальные расходы</t>
  </si>
  <si>
    <t>текущие расходы</t>
  </si>
  <si>
    <t>Справочно:</t>
  </si>
  <si>
    <t>федеральный бюджет, всего</t>
  </si>
  <si>
    <t>Областной бюджет, всего</t>
  </si>
  <si>
    <t>Информация о реализации основных мероприятий программы (сведения о проведенных мероприятиях, о ходе строительства объектов, выполненных работах, уровне технической готовности строек и объектов и т.д.):</t>
  </si>
  <si>
    <t>Таблица 9</t>
  </si>
  <si>
    <t>о результатах, достигнутых в рамках реализации программы</t>
  </si>
  <si>
    <t>Задачи, направленные на достижение цели</t>
  </si>
  <si>
    <t>Наименование индикатора (показателя)</t>
  </si>
  <si>
    <t>Единица измерения</t>
  </si>
  <si>
    <t>Базовое значение (на начало реализации программы)</t>
  </si>
  <si>
    <t>Обоснование отклонений значений индикатора (показателя) на конец отчетного года</t>
  </si>
  <si>
    <t>план</t>
  </si>
  <si>
    <t>факт</t>
  </si>
  <si>
    <t>к Порядку  разработки, утверждения и реализации муниципальных программ Усть-Кубинского района</t>
  </si>
  <si>
    <t>МЕТОДИКА</t>
  </si>
  <si>
    <t>ОЦЕНКИ ЭФФЕКТИВНОСТИ РЕАЛИЗАЦИИ</t>
  </si>
  <si>
    <t>ПРОГРАММЫ НА ЭТАПЕ ЕЕ РЕАЛИЗАЦИИ</t>
  </si>
  <si>
    <t>Оценка эффективности реализации программы определяется при помощи целевых индикаторов (показателей) программы.</t>
  </si>
  <si>
    <t>Проведение анализа реализации программы осуществляется с учетом заполнения таблицы 1.</t>
  </si>
  <si>
    <t>Отчет о результатах реализации программы</t>
  </si>
  <si>
    <t>Плановое значение (по годам реализации программы)</t>
  </si>
  <si>
    <t>Фактическое значение (по годам реализации программы)</t>
  </si>
  <si>
    <t>Финансирование программы</t>
  </si>
  <si>
    <t>Оценка эффективности реализации программы основана на балльном принципе и отражает степень достижения результата при фактически достигнутом уровне расходов бюджета за отчетный период (финансовый год).</t>
  </si>
  <si>
    <t>Таблица 3</t>
  </si>
  <si>
    <t>Весовой коэффициент</t>
  </si>
  <si>
    <t>Значение в баллах</t>
  </si>
  <si>
    <t>Итоговое значение</t>
  </si>
  <si>
    <t>A</t>
  </si>
  <si>
    <t>B</t>
  </si>
  <si>
    <t>C</t>
  </si>
  <si>
    <t>D</t>
  </si>
  <si>
    <t>E</t>
  </si>
  <si>
    <t>F</t>
  </si>
  <si>
    <t>G</t>
  </si>
  <si>
    <t>Итоговая оценка состояния (ИОС)</t>
  </si>
  <si>
    <t>Эффективность реализации программы в баллах</t>
  </si>
  <si>
    <t>Программа эффективна</t>
  </si>
  <si>
    <t>от 2,0 до 3,0</t>
  </si>
  <si>
    <t>Программа частично эффективна</t>
  </si>
  <si>
    <t>от 1,5 до 2,0</t>
  </si>
  <si>
    <t>Программа неэффективна</t>
  </si>
  <si>
    <t>менее 1,5</t>
  </si>
  <si>
    <t>фактически выполнено (фактические расходы) на 1 июля (на 1 января)</t>
  </si>
  <si>
    <t>фактически профинансировано (кассовые расходы) на 1 июля (на 1 января)</t>
  </si>
  <si>
    <t>Отклонение (%) (по годам реализации программы)</t>
  </si>
  <si>
    <t>тыс. руб</t>
  </si>
  <si>
    <t>постановление от 28.12.2017 № 1318</t>
  </si>
  <si>
    <t>Благоустройство дворовых территорий</t>
  </si>
  <si>
    <t>Благоустройство общественных территорий</t>
  </si>
  <si>
    <t>Повышение уровня благоустройства общественных территорий</t>
  </si>
  <si>
    <t>Повышение уровня благоустройства дворовых территорий многоквартирных жилых домов и проездов к дворовым территориям</t>
  </si>
  <si>
    <t>Повышение уровня вовлеченности заинтересованных граждан, организаций в реализацию мероприятий по благоустройству территории</t>
  </si>
  <si>
    <t xml:space="preserve">Количество благоустроенных дворовых территорий </t>
  </si>
  <si>
    <t xml:space="preserve">Доля благоустроенных дворовых  территорий от общего количества дворовых территорий многоквартирных домов 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</si>
  <si>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образования) </t>
  </si>
  <si>
    <t>Ед.</t>
  </si>
  <si>
    <t>Проценты</t>
  </si>
  <si>
    <t>Количество благоустроенных общественных территорий</t>
  </si>
  <si>
    <t xml:space="preserve">Доля благоустроенных общественных территорий от общего количества общественных территорий </t>
  </si>
  <si>
    <t>Количество проектов благоустройства общественных территорий, выполненных с участием граждан и заинтересованных организаций</t>
  </si>
  <si>
    <t xml:space="preserve">Доля трудового участия заинтересованных лиц  в выполнении минимального перечня работ по благоустройству дворовых территорий </t>
  </si>
  <si>
    <t>Доля трудового участия заинтересованных лиц в выполнении дополнительного перечня работ по благоустройству дворовых территорий</t>
  </si>
  <si>
    <t>ед.</t>
  </si>
  <si>
    <t>%</t>
  </si>
  <si>
    <t xml:space="preserve">Формирование современной городской среды на территории  сельского поселения Устьянское 
на 2018-2024 годы
</t>
  </si>
  <si>
    <t>Доля граждан, принявших участие в решении вопросов развития городской среды от общего количесва граждан в возрасте от 14 лет</t>
  </si>
  <si>
    <t>-</t>
  </si>
  <si>
    <t>Доля граждан, принявших участие в решении вопросов развития городской среды от общего количества граждан в возрасте от 14 лет</t>
  </si>
  <si>
    <t xml:space="preserve"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Программы </t>
  </si>
  <si>
    <t>Первый отчетный год 2018</t>
  </si>
  <si>
    <t>Второй  отчетный год 2019</t>
  </si>
  <si>
    <t>Третий отчетный год 2020</t>
  </si>
  <si>
    <t>Третий отчетный год 2021</t>
  </si>
  <si>
    <t>Оценка эффективности реализации программы определяется с учетом таблицы 2.</t>
  </si>
  <si>
    <t>Состояние</t>
  </si>
  <si>
    <t>КРИТЕРИИ ЭКОНОМИЧЕСКОЙ И СОЦИАЛЬНОЙ ЭФФЕКТИВНОСТИ</t>
  </si>
  <si>
    <t>A.</t>
  </si>
  <si>
    <t>Индикаторы (показатели), отражающие достижение цели и выполнение задач, измеряемые количественно</t>
  </si>
  <si>
    <t>все целевые показатели соответствуют или выше предусмотренных программой</t>
  </si>
  <si>
    <t>более 80% целевых показателей соответствуют или выше предусмотренных программой</t>
  </si>
  <si>
    <t>от 50 до 80% целевых показателей соответствуют или выше предусмотренных программой</t>
  </si>
  <si>
    <t>менее 50% целевых показателей соответствуют или выше предусмотренных программой</t>
  </si>
  <si>
    <t>B.</t>
  </si>
  <si>
    <t>Индикаторы (показатели), не имеющие количественного выражения</t>
  </si>
  <si>
    <t>да, выполнено</t>
  </si>
  <si>
    <t>выполнено частично</t>
  </si>
  <si>
    <t>не выполнено</t>
  </si>
  <si>
    <t>C.</t>
  </si>
  <si>
    <t>Выполнение мероприятий программы</t>
  </si>
  <si>
    <t>выполнено 100% предусмотренных в программе мероприятий</t>
  </si>
  <si>
    <t>выполнено от 80 до 99% предусмотренных в программе мероприятий</t>
  </si>
  <si>
    <t>выполнено от 50 до 79% предусмотренных в программе мероприятий</t>
  </si>
  <si>
    <t>выполнено менее 50% предусмотренных в программе мероприятий</t>
  </si>
  <si>
    <t>D.</t>
  </si>
  <si>
    <t>Социальная значимость программы</t>
  </si>
  <si>
    <t>численность целевой группы, охваченной программой, не менее 80%</t>
  </si>
  <si>
    <t>численность целевой группы, охваченной программой, от 30 до 80%</t>
  </si>
  <si>
    <t>численность целевой группы, охваченной программой, менее 30%</t>
  </si>
  <si>
    <t>КРИТЕРИИ БЮДЖЕТНОЙ ЭФФЕКТИВНОСТИ:</t>
  </si>
  <si>
    <t>E.</t>
  </si>
  <si>
    <t>Уровень использования средств бюджета района</t>
  </si>
  <si>
    <t>средства освоены на 100%</t>
  </si>
  <si>
    <t>средства освоены от 80 до 99%</t>
  </si>
  <si>
    <t>средства освоены от 60 до 79%</t>
  </si>
  <si>
    <t>средства освоены менее чем на 60%</t>
  </si>
  <si>
    <t>F.</t>
  </si>
  <si>
    <t>Наличие экономии бюджетных средств</t>
  </si>
  <si>
    <t>да</t>
  </si>
  <si>
    <t>нет</t>
  </si>
  <si>
    <t>G.</t>
  </si>
  <si>
    <t xml:space="preserve">Поступление дополнительных доходов в  бюджет района в связи с реализацией программы </t>
  </si>
  <si>
    <t>Бюджет района</t>
  </si>
  <si>
    <t>в т.ч.межбюджетный трансферт от сельского поселения Устьянское, всего</t>
  </si>
  <si>
    <t>Прочие мероприятия в области благоустройства</t>
  </si>
  <si>
    <t>Четвертый отчетный год 2022</t>
  </si>
  <si>
    <t>Заместитель начальника отдела коммунальной инфраструктуры</t>
  </si>
  <si>
    <t>администрации округа</t>
  </si>
  <si>
    <t>Кокалова Е.Ю.</t>
  </si>
  <si>
    <t>Финансирование в текущем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</si>
</sst>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1" fillId="0" borderId="8" xfId="0" applyNumberFormat="1" applyFont="1" applyBorder="1" applyAlignment="1">
      <alignment vertical="top" wrapText="1"/>
    </xf>
    <xf numFmtId="164" fontId="6" fillId="0" borderId="14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 wrapText="1"/>
    </xf>
    <xf numFmtId="164" fontId="6" fillId="0" borderId="14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2" fillId="0" borderId="0" xfId="0" applyFont="1"/>
    <xf numFmtId="164" fontId="6" fillId="0" borderId="14" xfId="0" applyNumberFormat="1" applyFont="1" applyFill="1" applyBorder="1" applyAlignment="1">
      <alignment horizontal="center" vertical="top"/>
    </xf>
    <xf numFmtId="164" fontId="1" fillId="0" borderId="14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8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vertical="top" wrapText="1"/>
    </xf>
    <xf numFmtId="0" fontId="0" fillId="0" borderId="14" xfId="0" applyBorder="1" applyAlignment="1"/>
    <xf numFmtId="0" fontId="2" fillId="0" borderId="17" xfId="0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Alignment="1"/>
    <xf numFmtId="0" fontId="5" fillId="0" borderId="14" xfId="0" applyFont="1" applyBorder="1" applyAlignment="1">
      <alignment vertical="top" wrapText="1"/>
    </xf>
    <xf numFmtId="0" fontId="13" fillId="0" borderId="14" xfId="0" applyFont="1" applyBorder="1" applyAlignment="1"/>
    <xf numFmtId="0" fontId="5" fillId="0" borderId="13" xfId="0" applyFont="1" applyBorder="1" applyAlignment="1">
      <alignment vertical="top" wrapText="1"/>
    </xf>
    <xf numFmtId="0" fontId="13" fillId="0" borderId="9" xfId="0" applyFont="1" applyBorder="1" applyAlignment="1"/>
    <xf numFmtId="0" fontId="2" fillId="0" borderId="13" xfId="0" applyFont="1" applyBorder="1" applyAlignment="1">
      <alignment vertical="top" wrapText="1"/>
    </xf>
    <xf numFmtId="0" fontId="0" fillId="0" borderId="9" xfId="0" applyBorder="1" applyAlignment="1"/>
    <xf numFmtId="0" fontId="3" fillId="0" borderId="0" xfId="0" applyFont="1" applyAlignment="1">
      <alignment horizontal="justify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0" fillId="0" borderId="11" xfId="0" applyBorder="1" applyAlignment="1"/>
    <xf numFmtId="0" fontId="3" fillId="0" borderId="14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4" fontId="1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BreakPreview" zoomScale="106" zoomScaleSheetLayoutView="106" workbookViewId="0">
      <selection activeCell="A4" sqref="A4:C5"/>
    </sheetView>
  </sheetViews>
  <sheetFormatPr defaultRowHeight="15" x14ac:dyDescent="0.25"/>
  <cols>
    <col min="1" max="1" width="6.28515625" customWidth="1"/>
    <col min="2" max="2" width="51.42578125" customWidth="1"/>
    <col min="3" max="3" width="48" customWidth="1"/>
  </cols>
  <sheetData>
    <row r="1" spans="1:3" ht="16.5" x14ac:dyDescent="0.25">
      <c r="A1" s="74" t="s">
        <v>0</v>
      </c>
      <c r="B1" s="74"/>
      <c r="C1" s="74"/>
    </row>
    <row r="2" spans="1:3" ht="16.5" x14ac:dyDescent="0.25">
      <c r="A2" s="75" t="s">
        <v>1</v>
      </c>
      <c r="B2" s="75"/>
      <c r="C2" s="75"/>
    </row>
    <row r="3" spans="1:3" ht="19.5" customHeight="1" x14ac:dyDescent="0.25">
      <c r="A3" s="76" t="s">
        <v>2</v>
      </c>
      <c r="B3" s="76"/>
      <c r="C3" s="76"/>
    </row>
    <row r="4" spans="1:3" ht="14.25" customHeight="1" x14ac:dyDescent="0.25">
      <c r="A4" s="78" t="s">
        <v>90</v>
      </c>
      <c r="B4" s="78"/>
      <c r="C4" s="78"/>
    </row>
    <row r="5" spans="1:3" ht="21" customHeight="1" x14ac:dyDescent="0.25">
      <c r="A5" s="79"/>
      <c r="B5" s="79"/>
      <c r="C5" s="79"/>
    </row>
    <row r="6" spans="1:3" x14ac:dyDescent="0.25">
      <c r="A6" s="77" t="s">
        <v>3</v>
      </c>
      <c r="B6" s="77"/>
      <c r="C6" s="77"/>
    </row>
    <row r="7" spans="1:3" ht="16.5" x14ac:dyDescent="0.25">
      <c r="A7" s="72" t="s">
        <v>72</v>
      </c>
      <c r="B7" s="72"/>
      <c r="C7" s="72"/>
    </row>
    <row r="8" spans="1:3" x14ac:dyDescent="0.25">
      <c r="A8" s="73" t="s">
        <v>4</v>
      </c>
      <c r="B8" s="73"/>
      <c r="C8" s="73"/>
    </row>
    <row r="9" spans="1:3" ht="17.25" thickBot="1" x14ac:dyDescent="0.3">
      <c r="A9" s="1"/>
    </row>
    <row r="10" spans="1:3" ht="18.75" customHeight="1" x14ac:dyDescent="0.25">
      <c r="A10" s="2" t="s">
        <v>5</v>
      </c>
      <c r="B10" s="70" t="s">
        <v>7</v>
      </c>
      <c r="C10" s="70" t="s">
        <v>8</v>
      </c>
    </row>
    <row r="11" spans="1:3" ht="17.25" thickBot="1" x14ac:dyDescent="0.3">
      <c r="A11" s="3" t="s">
        <v>6</v>
      </c>
      <c r="B11" s="71"/>
      <c r="C11" s="71"/>
    </row>
    <row r="12" spans="1:3" ht="17.25" thickBot="1" x14ac:dyDescent="0.3">
      <c r="A12" s="3">
        <v>1</v>
      </c>
      <c r="B12" s="4">
        <v>2</v>
      </c>
      <c r="C12" s="4">
        <v>3</v>
      </c>
    </row>
    <row r="13" spans="1:3" ht="23.25" customHeight="1" thickBot="1" x14ac:dyDescent="0.3">
      <c r="A13" s="3">
        <v>1</v>
      </c>
      <c r="B13" s="15" t="s">
        <v>73</v>
      </c>
      <c r="C13" s="4" t="s">
        <v>9</v>
      </c>
    </row>
    <row r="14" spans="1:3" ht="23.25" customHeight="1" thickBot="1" x14ac:dyDescent="0.3">
      <c r="A14" s="55">
        <v>2</v>
      </c>
      <c r="B14" s="15" t="s">
        <v>74</v>
      </c>
      <c r="C14" s="4" t="s">
        <v>9</v>
      </c>
    </row>
    <row r="15" spans="1:3" ht="17.25" thickBot="1" x14ac:dyDescent="0.3">
      <c r="A15" s="16">
        <v>2</v>
      </c>
      <c r="B15" s="15" t="s">
        <v>139</v>
      </c>
      <c r="C15" s="4" t="s">
        <v>9</v>
      </c>
    </row>
  </sheetData>
  <mergeCells count="9">
    <mergeCell ref="B10:B11"/>
    <mergeCell ref="C10:C11"/>
    <mergeCell ref="A7:C7"/>
    <mergeCell ref="A8:C8"/>
    <mergeCell ref="A1:C1"/>
    <mergeCell ref="A2:C2"/>
    <mergeCell ref="A3:C3"/>
    <mergeCell ref="A6:C6"/>
    <mergeCell ref="A4:C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8" zoomScaleSheetLayoutView="88" workbookViewId="0">
      <selection activeCell="I20" sqref="H20:I20"/>
    </sheetView>
  </sheetViews>
  <sheetFormatPr defaultRowHeight="15" x14ac:dyDescent="0.25"/>
  <cols>
    <col min="1" max="1" width="29.85546875" customWidth="1"/>
    <col min="2" max="2" width="15.42578125" customWidth="1"/>
    <col min="3" max="3" width="9.7109375" customWidth="1"/>
    <col min="4" max="4" width="9.5703125" customWidth="1"/>
    <col min="5" max="5" width="9.28515625" customWidth="1"/>
    <col min="6" max="7" width="10.28515625" customWidth="1"/>
    <col min="8" max="8" width="8.85546875" customWidth="1"/>
    <col min="9" max="9" width="15.7109375" customWidth="1"/>
    <col min="10" max="10" width="12" customWidth="1"/>
    <col min="11" max="11" width="15.42578125" customWidth="1"/>
    <col min="12" max="12" width="11.85546875" customWidth="1"/>
  </cols>
  <sheetData>
    <row r="1" spans="1:12" ht="16.5" x14ac:dyDescent="0.25">
      <c r="A1" s="5"/>
    </row>
    <row r="2" spans="1:12" ht="16.5" x14ac:dyDescent="0.25">
      <c r="A2" s="74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3.5" customHeight="1" x14ac:dyDescent="0.25">
      <c r="A3" s="1"/>
    </row>
    <row r="4" spans="1:12" ht="16.5" x14ac:dyDescent="0.25">
      <c r="A4" s="75" t="s">
        <v>11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6.5" x14ac:dyDescent="0.25">
      <c r="A5" s="75" t="s">
        <v>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25">
      <c r="A6" s="89" t="s">
        <v>90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2" customHeigh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25">
      <c r="A8" s="88" t="s">
        <v>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ht="16.5" x14ac:dyDescent="0.25">
      <c r="A9" s="72" t="s">
        <v>72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ht="17.25" thickBot="1" x14ac:dyDescent="0.3">
      <c r="A11" s="92" t="s">
        <v>13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41.45" customHeight="1" thickBot="1" x14ac:dyDescent="0.3">
      <c r="A12" s="80" t="s">
        <v>14</v>
      </c>
      <c r="B12" s="80" t="s">
        <v>15</v>
      </c>
      <c r="C12" s="85" t="s">
        <v>16</v>
      </c>
      <c r="D12" s="86"/>
      <c r="E12" s="86"/>
      <c r="F12" s="86"/>
      <c r="G12" s="86"/>
      <c r="H12" s="87"/>
      <c r="I12" s="85" t="s">
        <v>144</v>
      </c>
      <c r="J12" s="86"/>
      <c r="K12" s="86"/>
      <c r="L12" s="87"/>
    </row>
    <row r="13" spans="1:12" ht="62.25" customHeight="1" thickBot="1" x14ac:dyDescent="0.3">
      <c r="A13" s="93"/>
      <c r="B13" s="93"/>
      <c r="C13" s="80" t="s">
        <v>17</v>
      </c>
      <c r="D13" s="85" t="s">
        <v>18</v>
      </c>
      <c r="E13" s="86"/>
      <c r="F13" s="86"/>
      <c r="G13" s="86"/>
      <c r="H13" s="87"/>
      <c r="I13" s="80" t="s">
        <v>19</v>
      </c>
      <c r="J13" s="80" t="s">
        <v>20</v>
      </c>
      <c r="K13" s="80" t="s">
        <v>69</v>
      </c>
      <c r="L13" s="80" t="s">
        <v>68</v>
      </c>
    </row>
    <row r="14" spans="1:12" ht="63.75" customHeight="1" thickBot="1" x14ac:dyDescent="0.3">
      <c r="A14" s="81"/>
      <c r="B14" s="81"/>
      <c r="C14" s="81"/>
      <c r="D14" s="6">
        <v>2018</v>
      </c>
      <c r="E14" s="6">
        <v>2019</v>
      </c>
      <c r="F14" s="6">
        <v>2020</v>
      </c>
      <c r="G14" s="6">
        <v>2021</v>
      </c>
      <c r="H14" s="6">
        <v>2022</v>
      </c>
      <c r="I14" s="81"/>
      <c r="J14" s="81"/>
      <c r="K14" s="81"/>
      <c r="L14" s="81"/>
    </row>
    <row r="15" spans="1:12" ht="16.5" customHeight="1" thickBot="1" x14ac:dyDescent="0.3">
      <c r="A15" s="40" t="s">
        <v>21</v>
      </c>
      <c r="B15" s="41">
        <v>33427.699999999997</v>
      </c>
      <c r="C15" s="42">
        <f>SUM(D15:H15)</f>
        <v>13148.69139</v>
      </c>
      <c r="D15" s="43">
        <v>921.00706000000002</v>
      </c>
      <c r="E15" s="44">
        <v>1142.67093</v>
      </c>
      <c r="F15" s="42">
        <v>1062.7134000000001</v>
      </c>
      <c r="G15" s="42">
        <v>10022.299999999999</v>
      </c>
      <c r="H15" s="42"/>
      <c r="I15" s="65">
        <v>18106.02664</v>
      </c>
      <c r="J15" s="68">
        <v>16332.2</v>
      </c>
      <c r="K15" s="42">
        <v>16100.5</v>
      </c>
      <c r="L15" s="42">
        <v>16100.5</v>
      </c>
    </row>
    <row r="16" spans="1:12" ht="20.25" customHeight="1" thickBot="1" x14ac:dyDescent="0.3">
      <c r="A16" s="40" t="s">
        <v>22</v>
      </c>
      <c r="B16" s="42"/>
      <c r="C16" s="42"/>
      <c r="D16" s="42"/>
      <c r="E16" s="42"/>
      <c r="F16" s="42"/>
      <c r="G16" s="42"/>
      <c r="H16" s="42"/>
      <c r="I16" s="66"/>
      <c r="J16" s="68"/>
      <c r="K16" s="42"/>
      <c r="L16" s="42"/>
    </row>
    <row r="17" spans="1:12" ht="15.75" customHeight="1" thickBot="1" x14ac:dyDescent="0.3">
      <c r="A17" s="40" t="s">
        <v>23</v>
      </c>
      <c r="B17" s="41">
        <v>33427.699999999997</v>
      </c>
      <c r="C17" s="42">
        <f>SUM(D17:H17)</f>
        <v>13148.69139</v>
      </c>
      <c r="D17" s="43">
        <v>921.00706000000002</v>
      </c>
      <c r="E17" s="44">
        <v>1142.67093</v>
      </c>
      <c r="F17" s="42">
        <v>1062.7134000000001</v>
      </c>
      <c r="G17" s="42">
        <v>10022.299999999999</v>
      </c>
      <c r="H17" s="42"/>
      <c r="I17" s="65">
        <v>18106.02664</v>
      </c>
      <c r="J17" s="68">
        <v>16332.2</v>
      </c>
      <c r="K17" s="42">
        <v>16100.5</v>
      </c>
      <c r="L17" s="42">
        <v>16100.5</v>
      </c>
    </row>
    <row r="18" spans="1:12" ht="18.75" customHeight="1" thickBot="1" x14ac:dyDescent="0.3">
      <c r="A18" s="40" t="s">
        <v>24</v>
      </c>
      <c r="B18" s="42"/>
      <c r="C18" s="42"/>
      <c r="D18" s="42"/>
      <c r="E18" s="42"/>
      <c r="F18" s="42"/>
      <c r="G18" s="42"/>
      <c r="H18" s="42"/>
      <c r="I18" s="66"/>
      <c r="J18" s="68"/>
      <c r="K18" s="42"/>
      <c r="L18" s="42"/>
    </row>
    <row r="19" spans="1:12" ht="16.5" thickBot="1" x14ac:dyDescent="0.3">
      <c r="A19" s="40"/>
      <c r="B19" s="42"/>
      <c r="C19" s="42"/>
      <c r="D19" s="42"/>
      <c r="E19" s="42"/>
      <c r="F19" s="42"/>
      <c r="G19" s="42"/>
      <c r="H19" s="42"/>
      <c r="I19" s="66"/>
      <c r="J19" s="68"/>
      <c r="K19" s="42"/>
      <c r="L19" s="42"/>
    </row>
    <row r="20" spans="1:12" ht="15.75" customHeight="1" thickBot="1" x14ac:dyDescent="0.3">
      <c r="A20" s="40" t="s">
        <v>25</v>
      </c>
      <c r="B20" s="42"/>
      <c r="C20" s="42"/>
      <c r="D20" s="42"/>
      <c r="E20" s="42"/>
      <c r="F20" s="42"/>
      <c r="G20" s="42"/>
      <c r="H20" s="42"/>
      <c r="I20" s="66"/>
      <c r="J20" s="68"/>
      <c r="K20" s="42"/>
      <c r="L20" s="42"/>
    </row>
    <row r="21" spans="1:12" ht="21" customHeight="1" thickBot="1" x14ac:dyDescent="0.3">
      <c r="A21" s="40" t="s">
        <v>26</v>
      </c>
      <c r="B21" s="43">
        <v>4580.8</v>
      </c>
      <c r="C21" s="42">
        <f t="shared" ref="C21:C24" si="0">SUM(D21:H21)</f>
        <v>2489.5200100000002</v>
      </c>
      <c r="D21" s="43">
        <v>439.14729</v>
      </c>
      <c r="E21" s="44">
        <v>758.79262000000006</v>
      </c>
      <c r="F21" s="42">
        <v>634.88009999999997</v>
      </c>
      <c r="G21" s="42">
        <v>656.7</v>
      </c>
      <c r="H21" s="42"/>
      <c r="I21" s="67">
        <v>672.2</v>
      </c>
      <c r="J21" s="68">
        <v>672.2</v>
      </c>
      <c r="K21" s="42">
        <v>672.2</v>
      </c>
      <c r="L21" s="42">
        <v>672.2</v>
      </c>
    </row>
    <row r="22" spans="1:12" ht="18" customHeight="1" thickBot="1" x14ac:dyDescent="0.3">
      <c r="A22" s="40" t="s">
        <v>27</v>
      </c>
      <c r="B22" s="45">
        <v>2169.3000000000002</v>
      </c>
      <c r="C22" s="42">
        <f t="shared" si="0"/>
        <v>1157.40291</v>
      </c>
      <c r="D22" s="43">
        <v>253.85271</v>
      </c>
      <c r="E22" s="44">
        <v>256.38558</v>
      </c>
      <c r="F22" s="42">
        <v>321.36462</v>
      </c>
      <c r="G22" s="42">
        <v>325.8</v>
      </c>
      <c r="H22" s="42"/>
      <c r="I22" s="67">
        <v>336.2</v>
      </c>
      <c r="J22" s="68">
        <v>336.2</v>
      </c>
      <c r="K22" s="42">
        <v>336.2</v>
      </c>
      <c r="L22" s="42">
        <v>336.2</v>
      </c>
    </row>
    <row r="23" spans="1:12" ht="18" customHeight="1" thickBot="1" x14ac:dyDescent="0.3">
      <c r="A23" s="40" t="s">
        <v>137</v>
      </c>
      <c r="B23" s="42">
        <v>3182.6</v>
      </c>
      <c r="C23" s="42">
        <f t="shared" si="0"/>
        <v>9450.0539899999985</v>
      </c>
      <c r="D23" s="43">
        <v>193.00706</v>
      </c>
      <c r="E23" s="44">
        <v>110.77825</v>
      </c>
      <c r="F23" s="42">
        <v>106.46868000000001</v>
      </c>
      <c r="G23" s="42">
        <v>9039.7999999999993</v>
      </c>
      <c r="H23" s="42"/>
      <c r="I23" s="67">
        <v>17097.599999999999</v>
      </c>
      <c r="J23" s="68">
        <v>15323.8</v>
      </c>
      <c r="K23" s="42">
        <v>15092.1</v>
      </c>
      <c r="L23" s="42">
        <v>15092.1</v>
      </c>
    </row>
    <row r="24" spans="1:12" ht="54" customHeight="1" thickBot="1" x14ac:dyDescent="0.3">
      <c r="A24" s="40" t="s">
        <v>138</v>
      </c>
      <c r="B24" s="42">
        <v>3182.6</v>
      </c>
      <c r="C24" s="42">
        <f t="shared" si="0"/>
        <v>2683.3539900000001</v>
      </c>
      <c r="D24" s="43">
        <v>193.00706</v>
      </c>
      <c r="E24" s="44">
        <v>110.77825</v>
      </c>
      <c r="F24" s="42">
        <v>106.46868000000001</v>
      </c>
      <c r="G24" s="42">
        <v>2273.1</v>
      </c>
      <c r="H24" s="42"/>
      <c r="I24" s="65">
        <v>230</v>
      </c>
      <c r="J24" s="68">
        <v>230</v>
      </c>
      <c r="K24" s="42">
        <v>215.3</v>
      </c>
      <c r="L24" s="42">
        <v>215.3</v>
      </c>
    </row>
    <row r="25" spans="1:12" ht="47.25" customHeight="1" thickBot="1" x14ac:dyDescent="0.3">
      <c r="A25" s="82" t="s">
        <v>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</row>
  </sheetData>
  <mergeCells count="19">
    <mergeCell ref="A10:L10"/>
    <mergeCell ref="A11:L11"/>
    <mergeCell ref="A12:A14"/>
    <mergeCell ref="B12:B14"/>
    <mergeCell ref="I12:L12"/>
    <mergeCell ref="C13:C14"/>
    <mergeCell ref="I13:I14"/>
    <mergeCell ref="A2:L2"/>
    <mergeCell ref="A4:L4"/>
    <mergeCell ref="A5:L5"/>
    <mergeCell ref="A8:L8"/>
    <mergeCell ref="A9:L9"/>
    <mergeCell ref="A6:L7"/>
    <mergeCell ref="J13:J14"/>
    <mergeCell ref="K13:K14"/>
    <mergeCell ref="L13:L14"/>
    <mergeCell ref="A25:L25"/>
    <mergeCell ref="C12:H12"/>
    <mergeCell ref="D13:H13"/>
  </mergeCells>
  <pageMargins left="0.31496062992125984" right="0.31496062992125984" top="0.2800000000000000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topLeftCell="A13" zoomScale="98" zoomScaleSheetLayoutView="98" workbookViewId="0">
      <selection activeCell="N13" sqref="N13"/>
    </sheetView>
  </sheetViews>
  <sheetFormatPr defaultRowHeight="15" x14ac:dyDescent="0.25"/>
  <cols>
    <col min="1" max="1" width="22.140625" customWidth="1"/>
    <col min="2" max="2" width="46.5703125" customWidth="1"/>
    <col min="3" max="3" width="4.7109375" customWidth="1"/>
    <col min="4" max="4" width="14.42578125" customWidth="1"/>
    <col min="5" max="6" width="5.7109375" customWidth="1"/>
    <col min="7" max="7" width="5.85546875" customWidth="1"/>
    <col min="8" max="8" width="5.42578125" customWidth="1"/>
    <col min="9" max="9" width="5.7109375" customWidth="1"/>
    <col min="10" max="12" width="6.28515625" customWidth="1"/>
    <col min="13" max="13" width="6.7109375" customWidth="1"/>
    <col min="14" max="14" width="6.28515625" customWidth="1"/>
    <col min="15" max="15" width="11" customWidth="1"/>
    <col min="16" max="16" width="9.140625" hidden="1" customWidth="1"/>
  </cols>
  <sheetData>
    <row r="1" spans="1:16" ht="16.5" customHeight="1" x14ac:dyDescent="0.25">
      <c r="O1" s="5" t="s">
        <v>29</v>
      </c>
    </row>
    <row r="2" spans="1:16" ht="15.75" x14ac:dyDescent="0.25">
      <c r="A2" s="99" t="s">
        <v>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ht="15.75" x14ac:dyDescent="0.25">
      <c r="A3" s="99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6" ht="26.25" customHeight="1" x14ac:dyDescent="0.25">
      <c r="A4" s="102" t="s">
        <v>90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7.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x14ac:dyDescent="0.25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16" ht="16.5" x14ac:dyDescent="0.25">
      <c r="A7" s="72" t="s">
        <v>72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5.75" thickBot="1" x14ac:dyDescent="0.3">
      <c r="A8" s="100" t="s">
        <v>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6" ht="78.75" customHeight="1" thickBot="1" x14ac:dyDescent="0.3">
      <c r="A9" s="101" t="s">
        <v>31</v>
      </c>
      <c r="B9" s="101" t="s">
        <v>32</v>
      </c>
      <c r="C9" s="101" t="s">
        <v>33</v>
      </c>
      <c r="D9" s="101" t="s">
        <v>34</v>
      </c>
      <c r="E9" s="101" t="s">
        <v>95</v>
      </c>
      <c r="F9" s="101"/>
      <c r="G9" s="101" t="s">
        <v>96</v>
      </c>
      <c r="H9" s="101"/>
      <c r="I9" s="101" t="s">
        <v>97</v>
      </c>
      <c r="J9" s="101"/>
      <c r="K9" s="101" t="s">
        <v>98</v>
      </c>
      <c r="L9" s="101"/>
      <c r="M9" s="101" t="s">
        <v>140</v>
      </c>
      <c r="N9" s="101"/>
      <c r="O9" s="101" t="s">
        <v>35</v>
      </c>
    </row>
    <row r="10" spans="1:16" ht="16.5" thickBot="1" x14ac:dyDescent="0.3">
      <c r="A10" s="101"/>
      <c r="B10" s="101"/>
      <c r="C10" s="101"/>
      <c r="D10" s="101"/>
      <c r="E10" s="12" t="s">
        <v>36</v>
      </c>
      <c r="F10" s="12" t="s">
        <v>37</v>
      </c>
      <c r="G10" s="37" t="s">
        <v>36</v>
      </c>
      <c r="H10" s="37" t="s">
        <v>37</v>
      </c>
      <c r="I10" s="48" t="s">
        <v>36</v>
      </c>
      <c r="J10" s="48" t="s">
        <v>37</v>
      </c>
      <c r="K10" s="56" t="s">
        <v>36</v>
      </c>
      <c r="L10" s="56" t="s">
        <v>37</v>
      </c>
      <c r="M10" s="12" t="s">
        <v>36</v>
      </c>
      <c r="N10" s="12" t="s">
        <v>37</v>
      </c>
      <c r="O10" s="101"/>
    </row>
    <row r="11" spans="1:16" ht="20.25" customHeight="1" thickBot="1" x14ac:dyDescent="0.3">
      <c r="A11" s="94" t="s">
        <v>76</v>
      </c>
      <c r="B11" s="26" t="s">
        <v>78</v>
      </c>
      <c r="C11" s="27" t="s">
        <v>81</v>
      </c>
      <c r="D11" s="12">
        <v>8</v>
      </c>
      <c r="E11" s="28">
        <v>0</v>
      </c>
      <c r="F11" s="28">
        <v>0</v>
      </c>
      <c r="G11" s="27">
        <v>4</v>
      </c>
      <c r="H11" s="27">
        <v>4</v>
      </c>
      <c r="I11" s="27">
        <v>3</v>
      </c>
      <c r="J11" s="27">
        <v>3</v>
      </c>
      <c r="K11" s="27">
        <v>1</v>
      </c>
      <c r="L11" s="27">
        <v>1</v>
      </c>
      <c r="M11" s="27">
        <v>2</v>
      </c>
      <c r="N11" s="27">
        <v>2</v>
      </c>
      <c r="O11" s="48" t="s">
        <v>92</v>
      </c>
    </row>
    <row r="12" spans="1:16" ht="48.75" customHeight="1" thickBot="1" x14ac:dyDescent="0.3">
      <c r="A12" s="95"/>
      <c r="B12" s="26" t="s">
        <v>79</v>
      </c>
      <c r="C12" s="27" t="s">
        <v>82</v>
      </c>
      <c r="D12" s="12">
        <v>9.4</v>
      </c>
      <c r="E12" s="28">
        <v>0</v>
      </c>
      <c r="F12" s="28">
        <v>0</v>
      </c>
      <c r="G12" s="27">
        <v>4.7</v>
      </c>
      <c r="H12" s="27">
        <v>4.7</v>
      </c>
      <c r="I12" s="27">
        <v>3.5</v>
      </c>
      <c r="J12" s="27">
        <v>3.5</v>
      </c>
      <c r="K12" s="27">
        <v>1.2</v>
      </c>
      <c r="L12" s="27">
        <v>1.2</v>
      </c>
      <c r="M12" s="27">
        <v>2.4</v>
      </c>
      <c r="N12" s="27">
        <v>2.4</v>
      </c>
      <c r="O12" s="48" t="s">
        <v>92</v>
      </c>
    </row>
    <row r="13" spans="1:16" ht="75" customHeight="1" thickBot="1" x14ac:dyDescent="0.3">
      <c r="A13" s="95"/>
      <c r="B13" s="26" t="s">
        <v>80</v>
      </c>
      <c r="C13" s="27" t="s">
        <v>82</v>
      </c>
      <c r="D13" s="12">
        <v>4.5</v>
      </c>
      <c r="E13" s="28">
        <v>0</v>
      </c>
      <c r="F13" s="28">
        <v>0</v>
      </c>
      <c r="G13" s="27">
        <v>1.7</v>
      </c>
      <c r="H13" s="27">
        <v>1.7</v>
      </c>
      <c r="I13" s="27">
        <v>1.7</v>
      </c>
      <c r="J13" s="27">
        <v>1.7</v>
      </c>
      <c r="K13" s="27">
        <v>1</v>
      </c>
      <c r="L13" s="27">
        <v>1</v>
      </c>
      <c r="M13" s="27">
        <v>1.1000000000000001</v>
      </c>
      <c r="N13" s="27">
        <v>1.1000000000000001</v>
      </c>
      <c r="O13" s="48" t="s">
        <v>92</v>
      </c>
    </row>
    <row r="14" spans="1:16" ht="27.75" customHeight="1" thickBot="1" x14ac:dyDescent="0.3">
      <c r="A14" s="96" t="s">
        <v>75</v>
      </c>
      <c r="B14" s="29" t="s">
        <v>83</v>
      </c>
      <c r="C14" s="28" t="s">
        <v>88</v>
      </c>
      <c r="D14" s="12">
        <v>0</v>
      </c>
      <c r="E14" s="28">
        <v>1</v>
      </c>
      <c r="F14" s="28">
        <v>1</v>
      </c>
      <c r="G14" s="27">
        <v>2</v>
      </c>
      <c r="H14" s="27">
        <v>2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7">
        <v>1</v>
      </c>
      <c r="O14" s="48" t="s">
        <v>92</v>
      </c>
    </row>
    <row r="15" spans="1:16" ht="30.75" customHeight="1" thickBot="1" x14ac:dyDescent="0.3">
      <c r="A15" s="97"/>
      <c r="B15" s="29" t="s">
        <v>84</v>
      </c>
      <c r="C15" s="28" t="s">
        <v>89</v>
      </c>
      <c r="D15" s="12">
        <v>0</v>
      </c>
      <c r="E15" s="28">
        <v>10</v>
      </c>
      <c r="F15" s="28">
        <v>10</v>
      </c>
      <c r="G15" s="27">
        <v>20</v>
      </c>
      <c r="H15" s="27">
        <v>20</v>
      </c>
      <c r="I15" s="27">
        <v>10</v>
      </c>
      <c r="J15" s="27">
        <v>10</v>
      </c>
      <c r="K15" s="27">
        <v>10</v>
      </c>
      <c r="L15" s="27">
        <v>10</v>
      </c>
      <c r="M15" s="27">
        <v>10</v>
      </c>
      <c r="N15" s="27">
        <v>10</v>
      </c>
      <c r="O15" s="48" t="s">
        <v>92</v>
      </c>
    </row>
    <row r="16" spans="1:16" ht="45" customHeight="1" thickBot="1" x14ac:dyDescent="0.3">
      <c r="A16" s="97"/>
      <c r="B16" s="29" t="s">
        <v>85</v>
      </c>
      <c r="C16" s="28" t="s">
        <v>88</v>
      </c>
      <c r="D16" s="12">
        <v>0</v>
      </c>
      <c r="E16" s="28">
        <v>1</v>
      </c>
      <c r="F16" s="28">
        <v>1</v>
      </c>
      <c r="G16" s="27">
        <v>2</v>
      </c>
      <c r="H16" s="27">
        <v>2</v>
      </c>
      <c r="I16" s="27">
        <v>1</v>
      </c>
      <c r="J16" s="27">
        <v>1</v>
      </c>
      <c r="K16" s="27">
        <v>1</v>
      </c>
      <c r="L16" s="27">
        <v>1</v>
      </c>
      <c r="M16" s="27">
        <v>1</v>
      </c>
      <c r="N16" s="27">
        <v>1</v>
      </c>
      <c r="O16" s="48" t="s">
        <v>92</v>
      </c>
    </row>
    <row r="17" spans="1:15" ht="45" customHeight="1" thickBot="1" x14ac:dyDescent="0.3">
      <c r="A17" s="98"/>
      <c r="B17" s="29" t="s">
        <v>94</v>
      </c>
      <c r="C17" s="28" t="s">
        <v>89</v>
      </c>
      <c r="D17" s="48">
        <v>0</v>
      </c>
      <c r="E17" s="28" t="s">
        <v>92</v>
      </c>
      <c r="F17" s="28" t="s">
        <v>92</v>
      </c>
      <c r="G17" s="28" t="s">
        <v>92</v>
      </c>
      <c r="H17" s="28" t="s">
        <v>92</v>
      </c>
      <c r="I17" s="27">
        <v>90</v>
      </c>
      <c r="J17" s="27">
        <v>90</v>
      </c>
      <c r="K17" s="27">
        <v>90</v>
      </c>
      <c r="L17" s="27">
        <v>90</v>
      </c>
      <c r="M17" s="27">
        <v>90</v>
      </c>
      <c r="N17" s="27">
        <v>90</v>
      </c>
      <c r="O17" s="48"/>
    </row>
    <row r="18" spans="1:15" ht="45.75" customHeight="1" thickBot="1" x14ac:dyDescent="0.3">
      <c r="A18" s="94" t="s">
        <v>77</v>
      </c>
      <c r="B18" s="29" t="s">
        <v>86</v>
      </c>
      <c r="C18" s="28" t="s">
        <v>82</v>
      </c>
      <c r="D18" s="12">
        <v>0</v>
      </c>
      <c r="E18" s="27">
        <v>0</v>
      </c>
      <c r="F18" s="27">
        <v>0</v>
      </c>
      <c r="G18" s="27">
        <v>4.7</v>
      </c>
      <c r="H18" s="27">
        <v>4.7</v>
      </c>
      <c r="I18" s="27">
        <v>3.5</v>
      </c>
      <c r="J18" s="27">
        <v>3.5</v>
      </c>
      <c r="K18" s="27">
        <v>1.2</v>
      </c>
      <c r="L18" s="27">
        <v>1.2</v>
      </c>
      <c r="M18" s="27">
        <v>1.2</v>
      </c>
      <c r="N18" s="27">
        <v>1.2</v>
      </c>
      <c r="O18" s="48" t="s">
        <v>92</v>
      </c>
    </row>
    <row r="19" spans="1:15" ht="45.75" customHeight="1" thickBot="1" x14ac:dyDescent="0.3">
      <c r="A19" s="94"/>
      <c r="B19" s="29" t="s">
        <v>87</v>
      </c>
      <c r="C19" s="28" t="s">
        <v>82</v>
      </c>
      <c r="D19" s="37">
        <v>0</v>
      </c>
      <c r="E19" s="27">
        <v>0</v>
      </c>
      <c r="F19" s="27">
        <v>0</v>
      </c>
      <c r="G19" s="27">
        <v>1.2</v>
      </c>
      <c r="H19" s="27">
        <v>1.2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48" t="s">
        <v>92</v>
      </c>
    </row>
    <row r="20" spans="1:15" ht="45.75" customHeight="1" thickBot="1" x14ac:dyDescent="0.3">
      <c r="A20" s="95"/>
      <c r="B20" s="29" t="s">
        <v>91</v>
      </c>
      <c r="C20" s="28" t="s">
        <v>82</v>
      </c>
      <c r="D20" s="12">
        <v>0</v>
      </c>
      <c r="E20" s="27" t="s">
        <v>92</v>
      </c>
      <c r="F20" s="27" t="s">
        <v>92</v>
      </c>
      <c r="G20" s="27">
        <v>9</v>
      </c>
      <c r="H20" s="27">
        <v>9</v>
      </c>
      <c r="I20" s="27">
        <v>12</v>
      </c>
      <c r="J20" s="27">
        <v>12</v>
      </c>
      <c r="K20" s="27">
        <v>15</v>
      </c>
      <c r="L20" s="27">
        <v>15</v>
      </c>
      <c r="M20" s="27">
        <v>20</v>
      </c>
      <c r="N20" s="27">
        <v>20</v>
      </c>
      <c r="O20" s="48" t="s">
        <v>92</v>
      </c>
    </row>
  </sheetData>
  <mergeCells count="19">
    <mergeCell ref="A7:P7"/>
    <mergeCell ref="G9:H9"/>
    <mergeCell ref="K9:L9"/>
    <mergeCell ref="A11:A13"/>
    <mergeCell ref="A18:A20"/>
    <mergeCell ref="A14:A17"/>
    <mergeCell ref="A2:O2"/>
    <mergeCell ref="A3:O3"/>
    <mergeCell ref="A6:O6"/>
    <mergeCell ref="O9:O10"/>
    <mergeCell ref="A8:O8"/>
    <mergeCell ref="A9:A10"/>
    <mergeCell ref="B9:B10"/>
    <mergeCell ref="C9:C10"/>
    <mergeCell ref="D9:D10"/>
    <mergeCell ref="E9:F9"/>
    <mergeCell ref="M9:N9"/>
    <mergeCell ref="A4:P5"/>
    <mergeCell ref="I9:J9"/>
  </mergeCells>
  <pageMargins left="0.31496062992125984" right="0.31496062992125984" top="0.18" bottom="0.3" header="0.22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view="pageBreakPreview" topLeftCell="A7" zoomScaleSheetLayoutView="100" workbookViewId="0">
      <selection activeCell="U25" sqref="U25"/>
    </sheetView>
  </sheetViews>
  <sheetFormatPr defaultRowHeight="15" x14ac:dyDescent="0.25"/>
  <cols>
    <col min="1" max="1" width="24.28515625" customWidth="1"/>
    <col min="2" max="2" width="5" customWidth="1"/>
    <col min="3" max="3" width="6.7109375" customWidth="1"/>
    <col min="4" max="4" width="7.140625" customWidth="1"/>
    <col min="5" max="5" width="7.28515625" customWidth="1"/>
    <col min="6" max="6" width="9.5703125" customWidth="1"/>
    <col min="7" max="7" width="7.85546875" customWidth="1"/>
    <col min="8" max="8" width="8" customWidth="1"/>
    <col min="9" max="9" width="6.7109375" customWidth="1"/>
    <col min="10" max="10" width="7" customWidth="1"/>
    <col min="11" max="11" width="7.42578125" customWidth="1"/>
    <col min="12" max="12" width="7" customWidth="1"/>
    <col min="13" max="13" width="8.140625" customWidth="1"/>
    <col min="14" max="14" width="6.42578125" customWidth="1"/>
    <col min="15" max="17" width="5" customWidth="1"/>
    <col min="18" max="18" width="4.85546875" customWidth="1"/>
    <col min="19" max="19" width="4.7109375" customWidth="1"/>
    <col min="20" max="20" width="4.5703125" customWidth="1"/>
    <col min="21" max="21" width="6.140625" customWidth="1"/>
    <col min="22" max="23" width="4.7109375" customWidth="1"/>
  </cols>
  <sheetData>
    <row r="2" spans="1:23" ht="16.5" x14ac:dyDescent="0.25">
      <c r="A2" s="75" t="s">
        <v>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17"/>
      <c r="T2" s="35"/>
      <c r="U2" s="35"/>
      <c r="V2" s="17"/>
      <c r="W2" s="17"/>
    </row>
    <row r="3" spans="1:23" ht="16.5" x14ac:dyDescent="0.25">
      <c r="A3" s="7"/>
    </row>
    <row r="4" spans="1:23" ht="16.5" x14ac:dyDescent="0.25">
      <c r="A4" s="111" t="s">
        <v>39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8"/>
      <c r="T4" s="39"/>
      <c r="U4" s="39"/>
      <c r="V4" s="18"/>
      <c r="W4" s="18"/>
    </row>
    <row r="5" spans="1:23" ht="16.5" x14ac:dyDescent="0.25">
      <c r="A5" s="111" t="s">
        <v>40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8"/>
      <c r="T5" s="39"/>
      <c r="U5" s="39"/>
      <c r="V5" s="18"/>
      <c r="W5" s="18"/>
    </row>
    <row r="6" spans="1:23" ht="16.5" x14ac:dyDescent="0.25">
      <c r="A6" s="111" t="s">
        <v>41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8"/>
      <c r="T6" s="39"/>
      <c r="U6" s="39"/>
      <c r="V6" s="18"/>
      <c r="W6" s="18"/>
    </row>
    <row r="7" spans="1:23" ht="16.5" x14ac:dyDescent="0.25">
      <c r="A7" s="7"/>
    </row>
    <row r="8" spans="1:23" ht="16.5" x14ac:dyDescent="0.25">
      <c r="A8" s="75" t="s">
        <v>42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17"/>
      <c r="T8" s="35"/>
      <c r="U8" s="35"/>
      <c r="V8" s="17"/>
      <c r="W8" s="17"/>
    </row>
    <row r="9" spans="1:23" ht="16.5" x14ac:dyDescent="0.25">
      <c r="A9" s="75" t="s">
        <v>43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17"/>
      <c r="T9" s="35"/>
      <c r="U9" s="35"/>
      <c r="V9" s="17"/>
      <c r="W9" s="17"/>
    </row>
    <row r="10" spans="1:23" ht="16.5" x14ac:dyDescent="0.25">
      <c r="A10" s="7"/>
    </row>
    <row r="11" spans="1:23" ht="17.25" thickBot="1" x14ac:dyDescent="0.3">
      <c r="A11" s="75" t="s">
        <v>44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17"/>
      <c r="T11" s="35"/>
      <c r="U11" s="35"/>
      <c r="V11" s="17"/>
      <c r="W11" s="17"/>
    </row>
    <row r="12" spans="1:23" ht="48.75" customHeight="1" thickBot="1" x14ac:dyDescent="0.3">
      <c r="A12" s="109"/>
      <c r="B12" s="109" t="s">
        <v>33</v>
      </c>
      <c r="C12" s="105" t="s">
        <v>45</v>
      </c>
      <c r="D12" s="106"/>
      <c r="E12" s="106"/>
      <c r="F12" s="106"/>
      <c r="G12" s="106"/>
      <c r="H12" s="106"/>
      <c r="I12" s="107"/>
      <c r="J12" s="105" t="s">
        <v>46</v>
      </c>
      <c r="K12" s="106"/>
      <c r="L12" s="106"/>
      <c r="M12" s="106"/>
      <c r="N12" s="106"/>
      <c r="O12" s="106"/>
      <c r="P12" s="107"/>
      <c r="Q12" s="105" t="s">
        <v>70</v>
      </c>
      <c r="R12" s="106"/>
      <c r="S12" s="106"/>
      <c r="T12" s="106"/>
      <c r="U12" s="106"/>
      <c r="V12" s="106"/>
      <c r="W12" s="107"/>
    </row>
    <row r="13" spans="1:23" ht="15.75" thickBot="1" x14ac:dyDescent="0.3">
      <c r="A13" s="110"/>
      <c r="B13" s="110"/>
      <c r="C13" s="46">
        <v>2018</v>
      </c>
      <c r="D13" s="46">
        <v>2019</v>
      </c>
      <c r="E13" s="46">
        <v>2020</v>
      </c>
      <c r="F13" s="46">
        <v>2021</v>
      </c>
      <c r="G13" s="46">
        <v>2022</v>
      </c>
      <c r="H13" s="46">
        <v>2023</v>
      </c>
      <c r="I13" s="46">
        <v>2024</v>
      </c>
      <c r="J13" s="46">
        <v>2018</v>
      </c>
      <c r="K13" s="46">
        <v>2019</v>
      </c>
      <c r="L13" s="46">
        <v>2020</v>
      </c>
      <c r="M13" s="46">
        <v>2021</v>
      </c>
      <c r="N13" s="46">
        <v>2022</v>
      </c>
      <c r="O13" s="46">
        <v>2023</v>
      </c>
      <c r="P13" s="46">
        <v>2024</v>
      </c>
      <c r="Q13" s="60">
        <v>2018</v>
      </c>
      <c r="R13" s="60">
        <v>2019</v>
      </c>
      <c r="S13" s="60">
        <v>2020</v>
      </c>
      <c r="T13" s="60">
        <v>2021</v>
      </c>
      <c r="U13" s="60">
        <v>2022</v>
      </c>
      <c r="V13" s="60">
        <v>2023</v>
      </c>
      <c r="W13" s="60">
        <v>2024</v>
      </c>
    </row>
    <row r="14" spans="1:23" ht="46.5" customHeight="1" thickBot="1" x14ac:dyDescent="0.3">
      <c r="A14" s="34" t="s">
        <v>78</v>
      </c>
      <c r="B14" s="25" t="s">
        <v>81</v>
      </c>
      <c r="C14" s="23">
        <v>0</v>
      </c>
      <c r="D14" s="25">
        <v>4</v>
      </c>
      <c r="E14" s="25">
        <v>3</v>
      </c>
      <c r="F14" s="32">
        <v>1</v>
      </c>
      <c r="G14" s="32">
        <v>2</v>
      </c>
      <c r="H14" s="32">
        <v>1</v>
      </c>
      <c r="I14" s="32">
        <v>1</v>
      </c>
      <c r="J14" s="23">
        <v>0</v>
      </c>
      <c r="K14" s="25">
        <v>4</v>
      </c>
      <c r="L14" s="25">
        <v>3</v>
      </c>
      <c r="M14" s="32">
        <v>1</v>
      </c>
      <c r="N14" s="27">
        <v>2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81.75" customHeight="1" thickBot="1" x14ac:dyDescent="0.3">
      <c r="A15" s="20" t="s">
        <v>79</v>
      </c>
      <c r="B15" s="24" t="s">
        <v>82</v>
      </c>
      <c r="C15" s="22">
        <v>0</v>
      </c>
      <c r="D15" s="24">
        <v>4.7</v>
      </c>
      <c r="E15" s="24">
        <v>3.5</v>
      </c>
      <c r="F15" s="33">
        <v>1.2</v>
      </c>
      <c r="G15" s="33">
        <v>2.4</v>
      </c>
      <c r="H15" s="33">
        <v>1.2</v>
      </c>
      <c r="I15" s="33">
        <v>1.2</v>
      </c>
      <c r="J15" s="22">
        <v>0</v>
      </c>
      <c r="K15" s="24">
        <v>4.7</v>
      </c>
      <c r="L15" s="24">
        <v>3.5</v>
      </c>
      <c r="M15" s="33">
        <v>1.2</v>
      </c>
      <c r="N15" s="27">
        <v>2.4</v>
      </c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182.25" customHeight="1" thickBot="1" x14ac:dyDescent="0.3">
      <c r="A16" s="20" t="s">
        <v>80</v>
      </c>
      <c r="B16" s="24" t="s">
        <v>82</v>
      </c>
      <c r="C16" s="22">
        <v>0</v>
      </c>
      <c r="D16" s="24">
        <v>1.7</v>
      </c>
      <c r="E16" s="24">
        <v>1.7</v>
      </c>
      <c r="F16" s="33">
        <v>1</v>
      </c>
      <c r="G16" s="33">
        <v>1.1000000000000001</v>
      </c>
      <c r="H16" s="33">
        <v>0.2</v>
      </c>
      <c r="I16" s="33">
        <v>1</v>
      </c>
      <c r="J16" s="22">
        <v>0</v>
      </c>
      <c r="K16" s="24">
        <v>1.7</v>
      </c>
      <c r="L16" s="24">
        <v>1.7</v>
      </c>
      <c r="M16" s="33">
        <v>1</v>
      </c>
      <c r="N16" s="27">
        <v>1.1000000000000001</v>
      </c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65.25" customHeight="1" thickBot="1" x14ac:dyDescent="0.3">
      <c r="A17" s="21" t="s">
        <v>83</v>
      </c>
      <c r="B17" s="22" t="s">
        <v>88</v>
      </c>
      <c r="C17" s="22">
        <v>1</v>
      </c>
      <c r="D17" s="24">
        <v>2</v>
      </c>
      <c r="E17" s="24">
        <v>1</v>
      </c>
      <c r="F17" s="33">
        <v>1</v>
      </c>
      <c r="G17" s="33">
        <v>1</v>
      </c>
      <c r="H17" s="33">
        <v>1</v>
      </c>
      <c r="I17" s="33">
        <v>1</v>
      </c>
      <c r="J17" s="22">
        <v>1</v>
      </c>
      <c r="K17" s="24">
        <v>2</v>
      </c>
      <c r="L17" s="24">
        <v>1</v>
      </c>
      <c r="M17" s="33">
        <v>1</v>
      </c>
      <c r="N17" s="27">
        <v>1</v>
      </c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94.5" customHeight="1" thickBot="1" x14ac:dyDescent="0.3">
      <c r="A18" s="21" t="s">
        <v>84</v>
      </c>
      <c r="B18" s="22" t="s">
        <v>89</v>
      </c>
      <c r="C18" s="22">
        <v>10</v>
      </c>
      <c r="D18" s="24">
        <v>20</v>
      </c>
      <c r="E18" s="24">
        <v>10</v>
      </c>
      <c r="F18" s="33">
        <v>10</v>
      </c>
      <c r="G18" s="33">
        <v>10</v>
      </c>
      <c r="H18" s="33">
        <v>10</v>
      </c>
      <c r="I18" s="33">
        <v>10</v>
      </c>
      <c r="J18" s="22">
        <v>10</v>
      </c>
      <c r="K18" s="24">
        <v>20</v>
      </c>
      <c r="L18" s="24">
        <v>10</v>
      </c>
      <c r="M18" s="33">
        <v>10</v>
      </c>
      <c r="N18" s="27">
        <v>10</v>
      </c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10.25" customHeight="1" thickBot="1" x14ac:dyDescent="0.3">
      <c r="A19" s="21" t="s">
        <v>85</v>
      </c>
      <c r="B19" s="22" t="s">
        <v>88</v>
      </c>
      <c r="C19" s="22">
        <v>1</v>
      </c>
      <c r="D19" s="24">
        <v>2</v>
      </c>
      <c r="E19" s="24">
        <v>1</v>
      </c>
      <c r="F19" s="33">
        <v>1</v>
      </c>
      <c r="G19" s="33">
        <v>1</v>
      </c>
      <c r="H19" s="33">
        <v>1</v>
      </c>
      <c r="I19" s="33">
        <v>1</v>
      </c>
      <c r="J19" s="22">
        <v>1</v>
      </c>
      <c r="K19" s="24">
        <v>2</v>
      </c>
      <c r="L19" s="24">
        <v>1</v>
      </c>
      <c r="M19" s="33">
        <v>1</v>
      </c>
      <c r="N19" s="27">
        <v>1</v>
      </c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79.5" customHeight="1" thickBot="1" x14ac:dyDescent="0.3">
      <c r="A20" s="21" t="s">
        <v>86</v>
      </c>
      <c r="B20" s="22" t="s">
        <v>82</v>
      </c>
      <c r="C20" s="24">
        <v>0</v>
      </c>
      <c r="D20" s="24">
        <v>4.7</v>
      </c>
      <c r="E20" s="24">
        <v>3.5</v>
      </c>
      <c r="F20" s="33">
        <v>1.2</v>
      </c>
      <c r="G20" s="33">
        <v>2.4</v>
      </c>
      <c r="H20" s="33">
        <v>1.2</v>
      </c>
      <c r="I20" s="33">
        <v>1.2</v>
      </c>
      <c r="J20" s="24">
        <v>0</v>
      </c>
      <c r="K20" s="24">
        <v>4.7</v>
      </c>
      <c r="L20" s="24">
        <v>3.5</v>
      </c>
      <c r="M20" s="33">
        <v>1.2</v>
      </c>
      <c r="N20" s="27">
        <v>1.2</v>
      </c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79.5" customHeight="1" thickBot="1" x14ac:dyDescent="0.3">
      <c r="A21" s="21" t="s">
        <v>87</v>
      </c>
      <c r="B21" s="22" t="s">
        <v>82</v>
      </c>
      <c r="C21" s="24">
        <v>0</v>
      </c>
      <c r="D21" s="24">
        <v>1.2</v>
      </c>
      <c r="E21" s="24">
        <v>0</v>
      </c>
      <c r="F21" s="33">
        <v>0</v>
      </c>
      <c r="G21" s="33">
        <v>0</v>
      </c>
      <c r="H21" s="33">
        <v>0</v>
      </c>
      <c r="I21" s="33">
        <v>0</v>
      </c>
      <c r="J21" s="24">
        <v>0</v>
      </c>
      <c r="K21" s="24">
        <v>1.2</v>
      </c>
      <c r="L21" s="24">
        <v>0</v>
      </c>
      <c r="M21" s="33">
        <v>0</v>
      </c>
      <c r="N21" s="27">
        <v>0</v>
      </c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49.5" customHeight="1" thickBot="1" x14ac:dyDescent="0.3">
      <c r="A22" s="21" t="s">
        <v>93</v>
      </c>
      <c r="B22" s="22" t="s">
        <v>82</v>
      </c>
      <c r="C22" s="24" t="s">
        <v>92</v>
      </c>
      <c r="D22" s="24">
        <v>9</v>
      </c>
      <c r="E22" s="24">
        <v>12</v>
      </c>
      <c r="F22" s="33">
        <v>15</v>
      </c>
      <c r="G22" s="33">
        <v>20</v>
      </c>
      <c r="H22" s="33">
        <v>25</v>
      </c>
      <c r="I22" s="33">
        <v>30</v>
      </c>
      <c r="J22" s="24" t="s">
        <v>92</v>
      </c>
      <c r="K22" s="24">
        <v>9</v>
      </c>
      <c r="L22" s="24">
        <v>12</v>
      </c>
      <c r="M22" s="33">
        <v>15</v>
      </c>
      <c r="N22" s="27">
        <v>20</v>
      </c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49.5" customHeight="1" thickBot="1" x14ac:dyDescent="0.3">
      <c r="A23" s="21" t="s">
        <v>94</v>
      </c>
      <c r="B23" s="22" t="s">
        <v>82</v>
      </c>
      <c r="C23" s="24" t="s">
        <v>92</v>
      </c>
      <c r="D23" s="24" t="s">
        <v>92</v>
      </c>
      <c r="E23" s="24">
        <v>90</v>
      </c>
      <c r="F23" s="33">
        <v>90</v>
      </c>
      <c r="G23" s="33">
        <v>90</v>
      </c>
      <c r="H23" s="33">
        <v>90</v>
      </c>
      <c r="I23" s="33">
        <v>90</v>
      </c>
      <c r="J23" s="24" t="s">
        <v>92</v>
      </c>
      <c r="K23" s="24" t="s">
        <v>92</v>
      </c>
      <c r="L23" s="24">
        <v>90</v>
      </c>
      <c r="M23" s="33">
        <v>90</v>
      </c>
      <c r="N23" s="27">
        <v>90</v>
      </c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30.75" thickBot="1" x14ac:dyDescent="0.3">
      <c r="A24" s="47" t="s">
        <v>47</v>
      </c>
      <c r="B24" s="46" t="s">
        <v>71</v>
      </c>
      <c r="C24" s="57">
        <v>921.00706000000002</v>
      </c>
      <c r="D24" s="58">
        <v>1142.67093</v>
      </c>
      <c r="E24" s="58">
        <v>1062.7134000000001</v>
      </c>
      <c r="F24" s="58">
        <v>10022.299999999999</v>
      </c>
      <c r="G24" s="69">
        <v>18106.02664</v>
      </c>
      <c r="H24" s="58">
        <v>2497.9</v>
      </c>
      <c r="I24" s="59">
        <v>1190.2</v>
      </c>
      <c r="J24" s="57">
        <v>921.00706000000002</v>
      </c>
      <c r="K24" s="58">
        <v>1142.67093</v>
      </c>
      <c r="L24" s="58">
        <v>1062.7134000000001</v>
      </c>
      <c r="M24" s="60">
        <v>10022.299999999999</v>
      </c>
      <c r="N24" s="61">
        <v>16100.5</v>
      </c>
      <c r="O24" s="46"/>
      <c r="P24" s="46"/>
      <c r="Q24" s="46"/>
      <c r="R24" s="46"/>
      <c r="S24" s="46"/>
      <c r="T24" s="46"/>
      <c r="U24" s="61">
        <f>N24-G24</f>
        <v>-2005.52664</v>
      </c>
      <c r="V24" s="46"/>
      <c r="W24" s="46"/>
    </row>
    <row r="25" spans="1:23" ht="16.5" x14ac:dyDescent="0.25">
      <c r="A25" s="7"/>
      <c r="B25" s="78"/>
      <c r="C25" s="78"/>
      <c r="D25" s="78"/>
      <c r="E25" s="30"/>
      <c r="F25" s="30"/>
      <c r="G25" s="30"/>
      <c r="H25" s="36"/>
      <c r="I25" s="36"/>
    </row>
    <row r="26" spans="1:23" ht="16.5" x14ac:dyDescent="0.25">
      <c r="A26" s="7"/>
      <c r="B26" s="79"/>
      <c r="C26" s="79"/>
      <c r="D26" s="79"/>
      <c r="E26" s="31"/>
      <c r="F26" s="31"/>
      <c r="G26" s="31"/>
      <c r="H26" s="31"/>
      <c r="I26" s="31"/>
    </row>
    <row r="27" spans="1:23" ht="33" customHeight="1" x14ac:dyDescent="0.25">
      <c r="A27" s="108" t="s">
        <v>48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9"/>
      <c r="T27" s="38"/>
      <c r="U27" s="38"/>
      <c r="V27" s="19"/>
      <c r="W27" s="19"/>
    </row>
  </sheetData>
  <mergeCells count="14">
    <mergeCell ref="Q12:W12"/>
    <mergeCell ref="A2:R2"/>
    <mergeCell ref="A11:R11"/>
    <mergeCell ref="A27:R27"/>
    <mergeCell ref="A12:A13"/>
    <mergeCell ref="B12:B13"/>
    <mergeCell ref="A9:R9"/>
    <mergeCell ref="A8:R8"/>
    <mergeCell ref="A6:R6"/>
    <mergeCell ref="A5:R5"/>
    <mergeCell ref="A4:R4"/>
    <mergeCell ref="B25:D26"/>
    <mergeCell ref="C12:I12"/>
    <mergeCell ref="J12:P12"/>
  </mergeCells>
  <pageMargins left="0.19" right="0.17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37" zoomScale="130" zoomScaleSheetLayoutView="130" workbookViewId="0">
      <selection activeCell="E48" sqref="E48"/>
    </sheetView>
  </sheetViews>
  <sheetFormatPr defaultRowHeight="15" x14ac:dyDescent="0.25"/>
  <cols>
    <col min="1" max="1" width="20.7109375" customWidth="1"/>
    <col min="2" max="2" width="22" customWidth="1"/>
    <col min="3" max="3" width="20" customWidth="1"/>
    <col min="4" max="4" width="13.85546875" customWidth="1"/>
    <col min="5" max="5" width="10.28515625" customWidth="1"/>
  </cols>
  <sheetData>
    <row r="1" spans="1:5" ht="16.5" x14ac:dyDescent="0.25">
      <c r="A1" s="74" t="s">
        <v>49</v>
      </c>
      <c r="B1" s="74"/>
      <c r="C1" s="74"/>
      <c r="D1" s="74"/>
    </row>
    <row r="2" spans="1:5" ht="17.25" thickBot="1" x14ac:dyDescent="0.3">
      <c r="A2" s="7"/>
    </row>
    <row r="3" spans="1:5" ht="33.75" thickBot="1" x14ac:dyDescent="0.3">
      <c r="A3" s="11"/>
      <c r="B3" s="9" t="s">
        <v>50</v>
      </c>
      <c r="C3" s="9" t="s">
        <v>51</v>
      </c>
      <c r="D3" s="9" t="s">
        <v>52</v>
      </c>
    </row>
    <row r="4" spans="1:5" ht="17.25" thickBot="1" x14ac:dyDescent="0.3">
      <c r="A4" s="10" t="s">
        <v>53</v>
      </c>
      <c r="B4" s="8">
        <v>0.3</v>
      </c>
      <c r="C4" s="8">
        <v>3</v>
      </c>
      <c r="D4" s="13">
        <f>C4*B4</f>
        <v>0.89999999999999991</v>
      </c>
    </row>
    <row r="5" spans="1:5" ht="17.25" thickBot="1" x14ac:dyDescent="0.3">
      <c r="A5" s="10" t="s">
        <v>54</v>
      </c>
      <c r="B5" s="8">
        <v>0.05</v>
      </c>
      <c r="C5" s="8"/>
      <c r="D5" s="13">
        <f t="shared" ref="D5:D10" si="0">C5*B5</f>
        <v>0</v>
      </c>
    </row>
    <row r="6" spans="1:5" ht="17.25" thickBot="1" x14ac:dyDescent="0.3">
      <c r="A6" s="10" t="s">
        <v>55</v>
      </c>
      <c r="B6" s="8">
        <v>0.05</v>
      </c>
      <c r="C6" s="8">
        <v>3</v>
      </c>
      <c r="D6" s="13">
        <f t="shared" si="0"/>
        <v>0.15000000000000002</v>
      </c>
    </row>
    <row r="7" spans="1:5" ht="17.25" thickBot="1" x14ac:dyDescent="0.3">
      <c r="A7" s="10" t="s">
        <v>56</v>
      </c>
      <c r="B7" s="8">
        <v>0.2</v>
      </c>
      <c r="C7" s="8">
        <v>3</v>
      </c>
      <c r="D7" s="13">
        <f t="shared" si="0"/>
        <v>0.60000000000000009</v>
      </c>
    </row>
    <row r="8" spans="1:5" ht="17.25" thickBot="1" x14ac:dyDescent="0.3">
      <c r="A8" s="10" t="s">
        <v>57</v>
      </c>
      <c r="B8" s="8">
        <v>0.1</v>
      </c>
      <c r="C8" s="8">
        <v>2</v>
      </c>
      <c r="D8" s="13">
        <f t="shared" si="0"/>
        <v>0.2</v>
      </c>
    </row>
    <row r="9" spans="1:5" ht="17.25" thickBot="1" x14ac:dyDescent="0.3">
      <c r="A9" s="10" t="s">
        <v>58</v>
      </c>
      <c r="B9" s="8">
        <v>0.1</v>
      </c>
      <c r="C9" s="8">
        <v>1</v>
      </c>
      <c r="D9" s="13">
        <f t="shared" si="0"/>
        <v>0.1</v>
      </c>
    </row>
    <row r="10" spans="1:5" ht="17.25" thickBot="1" x14ac:dyDescent="0.3">
      <c r="A10" s="10" t="s">
        <v>59</v>
      </c>
      <c r="B10" s="8">
        <v>0.2</v>
      </c>
      <c r="C10" s="8">
        <v>1</v>
      </c>
      <c r="D10" s="13">
        <f t="shared" si="0"/>
        <v>0.2</v>
      </c>
    </row>
    <row r="11" spans="1:5" ht="36" customHeight="1" thickBot="1" x14ac:dyDescent="0.3">
      <c r="A11" s="10" t="s">
        <v>60</v>
      </c>
      <c r="B11" s="8"/>
      <c r="C11" s="8"/>
      <c r="D11" s="14">
        <f>SUM(D4:D10)</f>
        <v>2.15</v>
      </c>
    </row>
    <row r="12" spans="1:5" ht="16.5" x14ac:dyDescent="0.25">
      <c r="A12" s="7"/>
    </row>
    <row r="13" spans="1:5" ht="16.5" x14ac:dyDescent="0.25">
      <c r="A13" s="7"/>
    </row>
    <row r="14" spans="1:5" ht="15.75" thickBot="1" x14ac:dyDescent="0.3"/>
    <row r="15" spans="1:5" ht="17.25" thickBot="1" x14ac:dyDescent="0.3">
      <c r="A15" s="112"/>
      <c r="B15" s="113"/>
      <c r="C15" s="114" t="s">
        <v>61</v>
      </c>
      <c r="D15" s="115"/>
      <c r="E15" s="116"/>
    </row>
    <row r="16" spans="1:5" ht="15.75" thickBot="1" x14ac:dyDescent="0.3">
      <c r="A16" s="117" t="s">
        <v>62</v>
      </c>
      <c r="B16" s="118"/>
      <c r="C16" s="119" t="s">
        <v>63</v>
      </c>
      <c r="D16" s="120"/>
    </row>
    <row r="17" spans="1:5" ht="15.75" thickBot="1" x14ac:dyDescent="0.3">
      <c r="A17" s="112" t="s">
        <v>64</v>
      </c>
      <c r="B17" s="113"/>
      <c r="C17" s="121" t="s">
        <v>65</v>
      </c>
      <c r="D17" s="122"/>
    </row>
    <row r="18" spans="1:5" ht="15.75" thickBot="1" x14ac:dyDescent="0.3">
      <c r="A18" s="112" t="s">
        <v>66</v>
      </c>
      <c r="B18" s="113"/>
      <c r="C18" s="121" t="s">
        <v>67</v>
      </c>
      <c r="D18" s="122"/>
    </row>
    <row r="20" spans="1:5" x14ac:dyDescent="0.25">
      <c r="A20" s="123" t="s">
        <v>99</v>
      </c>
      <c r="B20" s="116"/>
      <c r="C20" s="116"/>
      <c r="D20" s="116"/>
    </row>
    <row r="21" spans="1:5" ht="15.75" thickBot="1" x14ac:dyDescent="0.3">
      <c r="A21" s="49"/>
      <c r="B21" s="50"/>
      <c r="C21" s="50"/>
      <c r="D21" s="50"/>
    </row>
    <row r="22" spans="1:5" ht="26.25" thickBot="1" x14ac:dyDescent="0.3">
      <c r="A22" s="51"/>
      <c r="B22" s="51"/>
      <c r="C22" s="124" t="s">
        <v>100</v>
      </c>
      <c r="D22" s="113"/>
      <c r="E22" s="52" t="s">
        <v>51</v>
      </c>
    </row>
    <row r="23" spans="1:5" ht="15.75" thickBot="1" x14ac:dyDescent="0.3">
      <c r="A23" s="53">
        <v>1</v>
      </c>
      <c r="B23" s="52">
        <v>2</v>
      </c>
      <c r="C23" s="125">
        <v>4</v>
      </c>
      <c r="D23" s="113"/>
      <c r="E23" s="52">
        <v>5</v>
      </c>
    </row>
    <row r="24" spans="1:5" ht="15.75" thickBot="1" x14ac:dyDescent="0.3">
      <c r="A24" s="54"/>
      <c r="B24" s="126" t="s">
        <v>101</v>
      </c>
      <c r="C24" s="127"/>
      <c r="D24" s="127"/>
      <c r="E24" s="122"/>
    </row>
    <row r="25" spans="1:5" ht="15.75" thickBot="1" x14ac:dyDescent="0.3">
      <c r="A25" s="54" t="s">
        <v>102</v>
      </c>
      <c r="B25" s="124" t="s">
        <v>103</v>
      </c>
      <c r="C25" s="128" t="s">
        <v>104</v>
      </c>
      <c r="D25" s="113"/>
      <c r="E25" s="62">
        <v>3</v>
      </c>
    </row>
    <row r="26" spans="1:5" ht="15.75" thickBot="1" x14ac:dyDescent="0.3">
      <c r="A26" s="54"/>
      <c r="B26" s="124"/>
      <c r="C26" s="128" t="s">
        <v>105</v>
      </c>
      <c r="D26" s="113"/>
      <c r="E26" s="52">
        <v>2</v>
      </c>
    </row>
    <row r="27" spans="1:5" ht="15.75" thickBot="1" x14ac:dyDescent="0.3">
      <c r="A27" s="54"/>
      <c r="B27" s="124"/>
      <c r="C27" s="128" t="s">
        <v>106</v>
      </c>
      <c r="D27" s="113"/>
      <c r="E27" s="52">
        <v>1</v>
      </c>
    </row>
    <row r="28" spans="1:5" ht="15.75" thickBot="1" x14ac:dyDescent="0.3">
      <c r="A28" s="54"/>
      <c r="B28" s="124"/>
      <c r="C28" s="128" t="s">
        <v>107</v>
      </c>
      <c r="D28" s="113"/>
      <c r="E28" s="52">
        <v>0</v>
      </c>
    </row>
    <row r="29" spans="1:5" ht="15.75" thickBot="1" x14ac:dyDescent="0.3">
      <c r="A29" s="54" t="s">
        <v>108</v>
      </c>
      <c r="B29" s="124" t="s">
        <v>109</v>
      </c>
      <c r="C29" s="128" t="s">
        <v>110</v>
      </c>
      <c r="D29" s="113"/>
      <c r="E29" s="52">
        <v>3</v>
      </c>
    </row>
    <row r="30" spans="1:5" ht="15.75" thickBot="1" x14ac:dyDescent="0.3">
      <c r="A30" s="54"/>
      <c r="B30" s="124"/>
      <c r="C30" s="128" t="s">
        <v>111</v>
      </c>
      <c r="D30" s="113"/>
      <c r="E30" s="52">
        <v>2</v>
      </c>
    </row>
    <row r="31" spans="1:5" ht="21" customHeight="1" thickBot="1" x14ac:dyDescent="0.3">
      <c r="A31" s="54"/>
      <c r="B31" s="124"/>
      <c r="C31" s="128" t="s">
        <v>112</v>
      </c>
      <c r="D31" s="113"/>
      <c r="E31" s="52">
        <v>1</v>
      </c>
    </row>
    <row r="32" spans="1:5" ht="15.75" thickBot="1" x14ac:dyDescent="0.3">
      <c r="A32" s="54" t="s">
        <v>113</v>
      </c>
      <c r="B32" s="129" t="s">
        <v>114</v>
      </c>
      <c r="C32" s="128" t="s">
        <v>115</v>
      </c>
      <c r="D32" s="113"/>
      <c r="E32" s="63">
        <v>3</v>
      </c>
    </row>
    <row r="33" spans="1:5" ht="15.75" thickBot="1" x14ac:dyDescent="0.3">
      <c r="A33" s="54"/>
      <c r="B33" s="130"/>
      <c r="C33" s="128" t="s">
        <v>116</v>
      </c>
      <c r="D33" s="113"/>
      <c r="E33" s="52">
        <v>2</v>
      </c>
    </row>
    <row r="34" spans="1:5" ht="15.75" thickBot="1" x14ac:dyDescent="0.3">
      <c r="A34" s="54"/>
      <c r="B34" s="130"/>
      <c r="C34" s="128" t="s">
        <v>117</v>
      </c>
      <c r="D34" s="113"/>
      <c r="E34" s="52">
        <v>1</v>
      </c>
    </row>
    <row r="35" spans="1:5" ht="15.75" thickBot="1" x14ac:dyDescent="0.3">
      <c r="A35" s="54"/>
      <c r="B35" s="131"/>
      <c r="C35" s="128" t="s">
        <v>118</v>
      </c>
      <c r="D35" s="113"/>
      <c r="E35" s="52">
        <v>0</v>
      </c>
    </row>
    <row r="36" spans="1:5" ht="24.75" customHeight="1" thickBot="1" x14ac:dyDescent="0.3">
      <c r="A36" s="54" t="s">
        <v>119</v>
      </c>
      <c r="B36" s="124" t="s">
        <v>120</v>
      </c>
      <c r="C36" s="128" t="s">
        <v>121</v>
      </c>
      <c r="D36" s="113"/>
      <c r="E36" s="63">
        <v>3</v>
      </c>
    </row>
    <row r="37" spans="1:5" ht="15.75" thickBot="1" x14ac:dyDescent="0.3">
      <c r="A37" s="54"/>
      <c r="B37" s="124"/>
      <c r="C37" s="128" t="s">
        <v>122</v>
      </c>
      <c r="D37" s="113"/>
      <c r="E37" s="52">
        <v>2</v>
      </c>
    </row>
    <row r="38" spans="1:5" ht="15.75" thickBot="1" x14ac:dyDescent="0.3">
      <c r="A38" s="54"/>
      <c r="B38" s="124"/>
      <c r="C38" s="124" t="s">
        <v>123</v>
      </c>
      <c r="D38" s="113"/>
      <c r="E38" s="52">
        <v>1</v>
      </c>
    </row>
    <row r="39" spans="1:5" ht="15.75" thickBot="1" x14ac:dyDescent="0.3">
      <c r="A39" s="54"/>
      <c r="B39" s="126" t="s">
        <v>124</v>
      </c>
      <c r="C39" s="127"/>
      <c r="D39" s="127"/>
      <c r="E39" s="122"/>
    </row>
    <row r="40" spans="1:5" ht="15.75" thickBot="1" x14ac:dyDescent="0.3">
      <c r="A40" s="54" t="s">
        <v>125</v>
      </c>
      <c r="B40" s="124" t="s">
        <v>126</v>
      </c>
      <c r="C40" s="124" t="s">
        <v>127</v>
      </c>
      <c r="D40" s="113"/>
      <c r="E40" s="52">
        <v>3</v>
      </c>
    </row>
    <row r="41" spans="1:5" ht="15.75" thickBot="1" x14ac:dyDescent="0.3">
      <c r="A41" s="54"/>
      <c r="B41" s="124"/>
      <c r="C41" s="124" t="s">
        <v>128</v>
      </c>
      <c r="D41" s="113"/>
      <c r="E41" s="62">
        <v>2</v>
      </c>
    </row>
    <row r="42" spans="1:5" ht="15.75" thickBot="1" x14ac:dyDescent="0.3">
      <c r="A42" s="54"/>
      <c r="B42" s="124"/>
      <c r="C42" s="124" t="s">
        <v>129</v>
      </c>
      <c r="D42" s="113"/>
      <c r="E42" s="52">
        <v>1</v>
      </c>
    </row>
    <row r="43" spans="1:5" ht="15.75" thickBot="1" x14ac:dyDescent="0.3">
      <c r="A43" s="54"/>
      <c r="B43" s="124"/>
      <c r="C43" s="124" t="s">
        <v>130</v>
      </c>
      <c r="D43" s="113"/>
      <c r="E43" s="52">
        <v>0</v>
      </c>
    </row>
    <row r="44" spans="1:5" ht="15.75" thickBot="1" x14ac:dyDescent="0.3">
      <c r="A44" s="54" t="s">
        <v>131</v>
      </c>
      <c r="B44" s="124" t="s">
        <v>132</v>
      </c>
      <c r="C44" s="124" t="s">
        <v>133</v>
      </c>
      <c r="D44" s="113"/>
      <c r="E44" s="52">
        <v>2</v>
      </c>
    </row>
    <row r="45" spans="1:5" ht="15.75" thickBot="1" x14ac:dyDescent="0.3">
      <c r="A45" s="54"/>
      <c r="B45" s="124"/>
      <c r="C45" s="124" t="s">
        <v>134</v>
      </c>
      <c r="D45" s="113"/>
      <c r="E45" s="62">
        <v>1</v>
      </c>
    </row>
    <row r="46" spans="1:5" ht="15.75" thickBot="1" x14ac:dyDescent="0.3">
      <c r="A46" s="54" t="s">
        <v>135</v>
      </c>
      <c r="B46" s="124" t="s">
        <v>136</v>
      </c>
      <c r="C46" s="124" t="s">
        <v>133</v>
      </c>
      <c r="D46" s="113"/>
      <c r="E46" s="52">
        <v>3</v>
      </c>
    </row>
    <row r="47" spans="1:5" ht="15.75" thickBot="1" x14ac:dyDescent="0.3">
      <c r="A47" s="54"/>
      <c r="B47" s="124"/>
      <c r="C47" s="126" t="s">
        <v>134</v>
      </c>
      <c r="D47" s="122"/>
      <c r="E47" s="62">
        <v>1</v>
      </c>
    </row>
    <row r="49" spans="1:5" x14ac:dyDescent="0.25">
      <c r="A49" s="50" t="s">
        <v>141</v>
      </c>
    </row>
    <row r="50" spans="1:5" x14ac:dyDescent="0.25">
      <c r="A50" s="64" t="s">
        <v>142</v>
      </c>
      <c r="D50" s="64" t="s">
        <v>143</v>
      </c>
      <c r="E50" s="132">
        <v>44985</v>
      </c>
    </row>
  </sheetData>
  <mergeCells count="43">
    <mergeCell ref="B44:B45"/>
    <mergeCell ref="C44:D44"/>
    <mergeCell ref="C45:D45"/>
    <mergeCell ref="B46:B47"/>
    <mergeCell ref="C46:D46"/>
    <mergeCell ref="C47:D47"/>
    <mergeCell ref="B40:B43"/>
    <mergeCell ref="C40:D40"/>
    <mergeCell ref="C41:D41"/>
    <mergeCell ref="C42:D42"/>
    <mergeCell ref="C43:D43"/>
    <mergeCell ref="B36:B38"/>
    <mergeCell ref="C36:D36"/>
    <mergeCell ref="C37:D37"/>
    <mergeCell ref="C38:D38"/>
    <mergeCell ref="B39:E39"/>
    <mergeCell ref="B29:B31"/>
    <mergeCell ref="C29:D29"/>
    <mergeCell ref="C30:D30"/>
    <mergeCell ref="C31:D31"/>
    <mergeCell ref="B32:B35"/>
    <mergeCell ref="C32:D32"/>
    <mergeCell ref="C33:D33"/>
    <mergeCell ref="C34:D34"/>
    <mergeCell ref="C35:D35"/>
    <mergeCell ref="C22:D22"/>
    <mergeCell ref="C23:D23"/>
    <mergeCell ref="B24:E24"/>
    <mergeCell ref="B25:B28"/>
    <mergeCell ref="C25:D25"/>
    <mergeCell ref="C26:D26"/>
    <mergeCell ref="C27:D27"/>
    <mergeCell ref="C28:D28"/>
    <mergeCell ref="A17:B17"/>
    <mergeCell ref="C17:D17"/>
    <mergeCell ref="A18:B18"/>
    <mergeCell ref="C18:D18"/>
    <mergeCell ref="A20:D20"/>
    <mergeCell ref="A1:D1"/>
    <mergeCell ref="A15:B15"/>
    <mergeCell ref="C15:E15"/>
    <mergeCell ref="A16:B16"/>
    <mergeCell ref="C16:D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 1</vt:lpstr>
      <vt:lpstr>Табл. 8</vt:lpstr>
      <vt:lpstr>Табл 9</vt:lpstr>
      <vt:lpstr>Прил 2</vt:lpstr>
      <vt:lpstr>Табл 3</vt:lpstr>
      <vt:lpstr>'Прил 1'!Область_печати</vt:lpstr>
      <vt:lpstr>'Прил 2'!Область_печати</vt:lpstr>
      <vt:lpstr>'Табл 3'!Область_печати</vt:lpstr>
      <vt:lpstr>'Табл 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petrushicheva</dc:creator>
  <cp:lastModifiedBy>Пользователь</cp:lastModifiedBy>
  <cp:lastPrinted>2022-07-28T13:02:16Z</cp:lastPrinted>
  <dcterms:created xsi:type="dcterms:W3CDTF">2018-02-13T08:52:08Z</dcterms:created>
  <dcterms:modified xsi:type="dcterms:W3CDTF">2023-04-25T08:09:11Z</dcterms:modified>
</cp:coreProperties>
</file>