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C4" i="2"/>
  <c r="D37"/>
  <c r="G35"/>
  <c r="F35"/>
  <c r="E35"/>
  <c r="D35"/>
  <c r="D20"/>
  <c r="E20"/>
  <c r="F20"/>
  <c r="G20"/>
  <c r="D48" l="1"/>
  <c r="E48"/>
  <c r="F48"/>
  <c r="G48"/>
  <c r="D41"/>
  <c r="E41"/>
  <c r="F41"/>
  <c r="G41"/>
  <c r="D42"/>
  <c r="E42"/>
  <c r="F42"/>
  <c r="G42"/>
  <c r="D43"/>
  <c r="E43"/>
  <c r="F43"/>
  <c r="G43"/>
  <c r="D44"/>
  <c r="E44"/>
  <c r="F44"/>
  <c r="G44"/>
  <c r="D45"/>
  <c r="E45"/>
  <c r="F45"/>
  <c r="G45"/>
  <c r="D46"/>
  <c r="E46"/>
  <c r="F46"/>
  <c r="G46"/>
  <c r="D47"/>
  <c r="E47"/>
  <c r="F47"/>
  <c r="G47"/>
  <c r="D29"/>
  <c r="E29"/>
  <c r="F29"/>
  <c r="G29"/>
  <c r="D30"/>
  <c r="E30"/>
  <c r="F30"/>
  <c r="G30"/>
  <c r="D31"/>
  <c r="E31"/>
  <c r="F31"/>
  <c r="G31"/>
  <c r="D32"/>
  <c r="E32"/>
  <c r="F32"/>
  <c r="G32"/>
  <c r="D33"/>
  <c r="E33"/>
  <c r="F33"/>
  <c r="G33"/>
  <c r="D34"/>
  <c r="E34"/>
  <c r="F34"/>
  <c r="G34"/>
  <c r="D36"/>
  <c r="E36"/>
  <c r="F36"/>
  <c r="G36"/>
  <c r="E37"/>
  <c r="F37"/>
  <c r="G37"/>
  <c r="D38"/>
  <c r="E38"/>
  <c r="F38"/>
  <c r="G38"/>
  <c r="D39"/>
  <c r="E39"/>
  <c r="F39"/>
  <c r="G39"/>
  <c r="D40"/>
  <c r="E40"/>
  <c r="F40"/>
  <c r="G40"/>
  <c r="G13"/>
  <c r="F13"/>
  <c r="E13"/>
  <c r="D13"/>
  <c r="E19"/>
  <c r="F9"/>
  <c r="E9"/>
  <c r="D14"/>
  <c r="D21" l="1"/>
  <c r="E21"/>
  <c r="F21"/>
  <c r="G21"/>
  <c r="D11" l="1"/>
  <c r="E11"/>
  <c r="F11"/>
  <c r="G11"/>
  <c r="D25"/>
  <c r="E25"/>
  <c r="F25"/>
  <c r="G25"/>
  <c r="D28"/>
  <c r="E28"/>
  <c r="F28"/>
  <c r="G28"/>
  <c r="D27"/>
  <c r="E27"/>
  <c r="F27"/>
  <c r="G27"/>
  <c r="D26"/>
  <c r="E26"/>
  <c r="F26"/>
  <c r="G26"/>
  <c r="D22"/>
  <c r="E22"/>
  <c r="F22"/>
  <c r="G22"/>
  <c r="D23"/>
  <c r="E23"/>
  <c r="F23"/>
  <c r="G23"/>
  <c r="D24"/>
  <c r="E24"/>
  <c r="F24"/>
  <c r="G24"/>
  <c r="D16"/>
  <c r="E16"/>
  <c r="F16"/>
  <c r="G16"/>
  <c r="D17"/>
  <c r="E17"/>
  <c r="F17"/>
  <c r="G17"/>
  <c r="D18"/>
  <c r="E18"/>
  <c r="F18"/>
  <c r="G18"/>
  <c r="D19"/>
  <c r="F19"/>
  <c r="G19"/>
  <c r="D8"/>
  <c r="E8"/>
  <c r="F8"/>
  <c r="G8"/>
  <c r="D9"/>
  <c r="G9"/>
  <c r="D10"/>
  <c r="E10"/>
  <c r="F10"/>
  <c r="G10"/>
  <c r="D12"/>
  <c r="E12"/>
  <c r="F12"/>
  <c r="G12"/>
  <c r="E14"/>
  <c r="F14"/>
  <c r="G14"/>
  <c r="D15"/>
  <c r="E15"/>
  <c r="F15"/>
  <c r="G15"/>
  <c r="D6" l="1"/>
  <c r="E6"/>
  <c r="F6"/>
  <c r="G6"/>
  <c r="D5"/>
  <c r="E5"/>
  <c r="F5"/>
  <c r="G5"/>
  <c r="D7"/>
  <c r="E7"/>
  <c r="F7"/>
  <c r="G7"/>
  <c r="F4" l="1"/>
  <c r="D4"/>
  <c r="G4"/>
  <c r="E4"/>
</calcChain>
</file>

<file path=xl/sharedStrings.xml><?xml version="1.0" encoding="utf-8"?>
<sst xmlns="http://schemas.openxmlformats.org/spreadsheetml/2006/main" count="71" uniqueCount="60">
  <si>
    <t>Наименование</t>
  </si>
  <si>
    <t>Всего</t>
  </si>
  <si>
    <t>№ п/п</t>
  </si>
  <si>
    <t>Усть-Кубинский район</t>
  </si>
  <si>
    <t>Стоимость, руб.</t>
  </si>
  <si>
    <t>областной 70%</t>
  </si>
  <si>
    <t>физические лица 5%</t>
  </si>
  <si>
    <t>местный</t>
  </si>
  <si>
    <t>Общественное место (Митенское)</t>
  </si>
  <si>
    <t>Зона отдыха в д.Марковская</t>
  </si>
  <si>
    <t>Разборка старых бесхозных строений</t>
  </si>
  <si>
    <t xml:space="preserve">Изготовление и установка спуска (лестницы) к плотику для полоскания на реке Уфтюге </t>
  </si>
  <si>
    <t>Благоустройство общественной территории около памятника воинам ВОВ 1941-1945 гг</t>
  </si>
  <si>
    <t>Снос дома в с.Богородское</t>
  </si>
  <si>
    <t>Уборка деревьев с территории кладбища с. Богослово (3 шт.)</t>
  </si>
  <si>
    <t>Изготовление и установка памятника стеклодувам в мкр. Лесозавод с. Устье</t>
  </si>
  <si>
    <t>Ремонт фундамента дымовой трубы с.Бережное</t>
  </si>
  <si>
    <t>70 м</t>
  </si>
  <si>
    <t>290 м</t>
  </si>
  <si>
    <t>240 м</t>
  </si>
  <si>
    <t xml:space="preserve">600 м </t>
  </si>
  <si>
    <t>Ремонт тепловых сетей ул.Колхозная с.Устье</t>
  </si>
  <si>
    <t>66 м</t>
  </si>
  <si>
    <t>Обустройство контейнерных площадок с.Устье</t>
  </si>
  <si>
    <t>протокол</t>
  </si>
  <si>
    <t>Ремонт колодца в д.Погорельцево (Богородское СП)</t>
  </si>
  <si>
    <t>Благоустройство родника, как памятника природы, а также кратковременного отдыха и туризма у д.Васюткино</t>
  </si>
  <si>
    <t>Ремонт водопровода д.Королиха</t>
  </si>
  <si>
    <t>Ремонт колодца у д.7 по ул.Профсоюзная в п.Высокое</t>
  </si>
  <si>
    <t xml:space="preserve">Водопровод с.Бережное ул.Набережная </t>
  </si>
  <si>
    <t>Выполнение работ по ремонту колодцев системы водоснабжения с. Устье,  ул.Юбилейная</t>
  </si>
  <si>
    <t>Выполнение работ по замене чугунного водопровода с. Устье ул. Профсоюзная по направлению к ул. Сельская</t>
  </si>
  <si>
    <t>Ремонт тепловых сетей ул.Зеленая  д.7-9 с.Устье</t>
  </si>
  <si>
    <t>Освещение улиц ( Перхурьево,Новое, Линяково, с. Новое, д. Рудино.)</t>
  </si>
  <si>
    <t xml:space="preserve"> ТКО (п. Высокое)</t>
  </si>
  <si>
    <t>Общественное место - 2 (Порохово)</t>
  </si>
  <si>
    <t>Ремонт навеса над колодцем по ул. Лесная в п.Высокое</t>
  </si>
  <si>
    <t xml:space="preserve">Колодец в д. Афанасовская </t>
  </si>
  <si>
    <t xml:space="preserve">Проект "Народный бюджет" 2023 год </t>
  </si>
  <si>
    <t>Обустройство контейнерных площадок в с.Богородское и д.Марковская</t>
  </si>
  <si>
    <t>Обустройство контейнерных площадок 3</t>
  </si>
  <si>
    <t>Благоустройство территории у памятника ВОВ в с. Заднее</t>
  </si>
  <si>
    <t>Уборка старых аварийных веток с тополей на ул. Набережная с. Устье</t>
  </si>
  <si>
    <t>Изготовление и установка скамеек в центральной части с. Устье (проект «скамейка - Ладья», 2 шт.)</t>
  </si>
  <si>
    <t>Расширение и благоустройство детской площадки в парке им. В.Н. Смелова с. Устье</t>
  </si>
  <si>
    <t>Обустройство молодежной площадки в центре с. Устье</t>
  </si>
  <si>
    <t>Строительство и установка остановочного павильона в с. Никольское</t>
  </si>
  <si>
    <t>Приобретение дополнительных фонарей для организации уличного освещения на территории населенных пунктов сельского поселения Устьянское</t>
  </si>
  <si>
    <t>Строительство и установка информационных стендов в с. Устье (2 шт.)</t>
  </si>
  <si>
    <t>Строительство домика над колодцем по адресу: с. Устье, ул. Коничева у дома № 41</t>
  </si>
  <si>
    <t>Благоустройство территории «грузового пирса» в с. Устье с обустройством места для спуска лодок</t>
  </si>
  <si>
    <t>Благоустройство молодежной площадки в с. Устье на ул. Крестьянская</t>
  </si>
  <si>
    <t>Приобретение и установка мемориальных плит с именами воинов, не вернувшихся с ВОВ, ветеранов ВОВ в с. Богослово</t>
  </si>
  <si>
    <t>Приобретение и установка мемориальных плит с именами воинов, не вернувшихся с ВОВ, ветеранов ВОВ в с. Никольское</t>
  </si>
  <si>
    <t>Благоустройство зоны отдыха в д. Королиха</t>
  </si>
  <si>
    <t>капитальный ремонт пожарных водоемов в с. Устье на ул. Заводская, ул. Дальняя, ул. Строителей</t>
  </si>
  <si>
    <t>Благоустройство территории у памятника ВОВ в с. Никола Корень</t>
  </si>
  <si>
    <t>Строительство и установка деревянной качели "Лодка" в с. Устье</t>
  </si>
  <si>
    <t>коп.смета</t>
  </si>
  <si>
    <t>Обустройство детской площадки ул.Мелиораторов с.Устье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</si>
</sst>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/>
    <xf numFmtId="9" fontId="0" fillId="0" borderId="1" xfId="0" applyNumberFormat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left" vertical="center"/>
    </xf>
    <xf numFmtId="4" fontId="0" fillId="0" borderId="3" xfId="0" applyNumberFormat="1" applyFont="1" applyFill="1" applyBorder="1" applyAlignment="1">
      <alignment horizontal="left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4" fontId="6" fillId="0" borderId="8" xfId="0" applyNumberFormat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4" fontId="3" fillId="0" borderId="1" xfId="0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 wrapText="1"/>
    </xf>
    <xf numFmtId="4" fontId="0" fillId="0" borderId="6" xfId="0" applyNumberFormat="1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justify" vertical="top" wrapText="1"/>
    </xf>
    <xf numFmtId="4" fontId="4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wrapText="1"/>
    </xf>
    <xf numFmtId="4" fontId="0" fillId="0" borderId="7" xfId="0" applyNumberFormat="1" applyFont="1" applyFill="1" applyBorder="1" applyAlignment="1">
      <alignment horizontal="left" vertical="center"/>
    </xf>
    <xf numFmtId="0" fontId="5" fillId="0" borderId="9" xfId="0" applyFont="1" applyFill="1" applyBorder="1" applyAlignment="1">
      <alignment wrapText="1"/>
    </xf>
    <xf numFmtId="4" fontId="0" fillId="0" borderId="10" xfId="0" applyNumberFormat="1" applyFont="1" applyFill="1" applyBorder="1" applyAlignment="1">
      <alignment horizontal="left" vertical="center"/>
    </xf>
    <xf numFmtId="4" fontId="0" fillId="0" borderId="9" xfId="0" applyNumberFormat="1" applyFont="1" applyFill="1" applyBorder="1" applyAlignment="1">
      <alignment horizontal="left" vertical="center"/>
    </xf>
    <xf numFmtId="0" fontId="0" fillId="0" borderId="11" xfId="0" applyFill="1" applyBorder="1" applyAlignment="1">
      <alignment horizontal="justify" wrapText="1"/>
    </xf>
    <xf numFmtId="0" fontId="0" fillId="0" borderId="8" xfId="0" applyFill="1" applyBorder="1" applyAlignment="1">
      <alignment horizontal="left"/>
    </xf>
    <xf numFmtId="4" fontId="0" fillId="0" borderId="11" xfId="0" applyNumberFormat="1" applyFont="1" applyFill="1" applyBorder="1" applyAlignment="1">
      <alignment horizontal="left" vertical="center"/>
    </xf>
    <xf numFmtId="0" fontId="0" fillId="0" borderId="1" xfId="0" applyFill="1" applyBorder="1" applyAlignment="1">
      <alignment horizontal="justify" wrapText="1"/>
    </xf>
    <xf numFmtId="4" fontId="0" fillId="0" borderId="12" xfId="0" applyNumberFormat="1" applyFont="1" applyFill="1" applyBorder="1" applyAlignment="1">
      <alignment horizontal="left" wrapText="1"/>
    </xf>
    <xf numFmtId="4" fontId="0" fillId="0" borderId="1" xfId="0" applyNumberFormat="1" applyFont="1" applyFill="1" applyBorder="1" applyAlignment="1">
      <alignment horizontal="left" wrapText="1"/>
    </xf>
    <xf numFmtId="0" fontId="0" fillId="0" borderId="9" xfId="0" applyFill="1" applyBorder="1" applyAlignment="1">
      <alignment horizontal="justify" wrapText="1"/>
    </xf>
    <xf numFmtId="4" fontId="0" fillId="0" borderId="9" xfId="0" applyNumberFormat="1" applyFont="1" applyFill="1" applyBorder="1" applyAlignment="1">
      <alignment horizontal="left" wrapText="1"/>
    </xf>
    <xf numFmtId="0" fontId="6" fillId="0" borderId="8" xfId="0" applyFont="1" applyFill="1" applyBorder="1" applyAlignment="1">
      <alignment horizontal="justify" wrapText="1"/>
    </xf>
    <xf numFmtId="4" fontId="7" fillId="0" borderId="8" xfId="0" applyNumberFormat="1" applyFont="1" applyFill="1" applyBorder="1" applyAlignment="1">
      <alignment horizontal="left" vertical="center" wrapText="1"/>
    </xf>
    <xf numFmtId="4" fontId="4" fillId="0" borderId="8" xfId="0" applyNumberFormat="1" applyFont="1" applyFill="1" applyBorder="1" applyAlignment="1">
      <alignment horizontal="left" vertical="center" wrapText="1"/>
    </xf>
    <xf numFmtId="4" fontId="0" fillId="0" borderId="8" xfId="0" applyNumberFormat="1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justify" wrapText="1"/>
    </xf>
    <xf numFmtId="4" fontId="0" fillId="0" borderId="11" xfId="0" applyNumberFormat="1" applyFont="1" applyFill="1" applyBorder="1" applyAlignment="1">
      <alignment horizontal="left" vertical="center" wrapText="1"/>
    </xf>
    <xf numFmtId="2" fontId="7" fillId="0" borderId="8" xfId="0" applyNumberFormat="1" applyFont="1" applyFill="1" applyBorder="1" applyAlignment="1">
      <alignment horizontal="left" vertical="top" wrapText="1"/>
    </xf>
    <xf numFmtId="2" fontId="4" fillId="0" borderId="8" xfId="0" applyNumberFormat="1" applyFont="1" applyFill="1" applyBorder="1" applyAlignment="1">
      <alignment horizontal="left" vertical="top" wrapText="1"/>
    </xf>
    <xf numFmtId="2" fontId="0" fillId="0" borderId="8" xfId="0" applyNumberFormat="1" applyFont="1" applyFill="1" applyBorder="1" applyAlignment="1">
      <alignment horizontal="left" vertical="top" wrapText="1"/>
    </xf>
    <xf numFmtId="4" fontId="0" fillId="0" borderId="8" xfId="0" applyNumberFormat="1" applyFont="1" applyFill="1" applyBorder="1" applyAlignment="1">
      <alignment horizontal="left"/>
    </xf>
    <xf numFmtId="4" fontId="0" fillId="0" borderId="0" xfId="0" applyNumberFormat="1"/>
    <xf numFmtId="0" fontId="1" fillId="0" borderId="5" xfId="0" applyFont="1" applyBorder="1" applyAlignment="1">
      <alignment horizontal="left" wrapText="1"/>
    </xf>
    <xf numFmtId="0" fontId="1" fillId="0" borderId="6" xfId="0" applyFont="1" applyBorder="1" applyAlignment="1">
      <alignment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1" xfId="0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70"/>
  <sheetViews>
    <sheetView tabSelected="1" topLeftCell="A19" workbookViewId="0">
      <selection activeCell="L70" sqref="L70"/>
    </sheetView>
  </sheetViews>
  <sheetFormatPr defaultRowHeight="15"/>
  <cols>
    <col min="1" max="1" width="3.28515625" style="3" customWidth="1"/>
    <col min="2" max="2" width="71.5703125" customWidth="1"/>
    <col min="3" max="3" width="13.42578125" style="3" customWidth="1"/>
    <col min="4" max="4" width="13" customWidth="1"/>
    <col min="5" max="5" width="11.5703125" customWidth="1"/>
    <col min="6" max="6" width="11.140625" customWidth="1"/>
    <col min="7" max="7" width="11.42578125" bestFit="1" customWidth="1"/>
    <col min="8" max="8" width="26.42578125" customWidth="1"/>
    <col min="12" max="12" width="15.85546875" customWidth="1"/>
  </cols>
  <sheetData>
    <row r="1" spans="1:8">
      <c r="A1" s="45" t="s">
        <v>38</v>
      </c>
      <c r="B1" s="45"/>
      <c r="C1" s="45"/>
      <c r="D1" s="45"/>
      <c r="E1" s="45"/>
      <c r="F1" s="45"/>
      <c r="G1" s="45"/>
    </row>
    <row r="2" spans="1:8">
      <c r="A2" s="46" t="s">
        <v>2</v>
      </c>
      <c r="B2" s="47" t="s">
        <v>0</v>
      </c>
      <c r="C2" s="43" t="s">
        <v>4</v>
      </c>
      <c r="D2" s="44"/>
      <c r="E2" s="44"/>
      <c r="F2" s="44"/>
      <c r="G2" s="44"/>
    </row>
    <row r="3" spans="1:8" ht="30">
      <c r="A3" s="46"/>
      <c r="B3" s="47"/>
      <c r="C3" s="2" t="s">
        <v>1</v>
      </c>
      <c r="D3" s="1" t="s">
        <v>5</v>
      </c>
      <c r="E3" s="4">
        <v>0.3</v>
      </c>
      <c r="F3" s="1" t="s">
        <v>7</v>
      </c>
      <c r="G3" s="1" t="s">
        <v>6</v>
      </c>
    </row>
    <row r="4" spans="1:8">
      <c r="A4" s="41" t="s">
        <v>3</v>
      </c>
      <c r="B4" s="42"/>
      <c r="C4" s="7">
        <f>SUM(C5:C48)</f>
        <v>21329891.129999999</v>
      </c>
      <c r="D4" s="7">
        <f t="shared" ref="D4:G4" si="0">SUM(D5:D48)</f>
        <v>14930923.791000001</v>
      </c>
      <c r="E4" s="7">
        <f t="shared" si="0"/>
        <v>6398967.3389999997</v>
      </c>
      <c r="F4" s="7">
        <f t="shared" si="0"/>
        <v>5332472.7824999997</v>
      </c>
      <c r="G4" s="7">
        <f t="shared" si="0"/>
        <v>1066494.5564999999</v>
      </c>
    </row>
    <row r="5" spans="1:8" s="3" customFormat="1">
      <c r="A5" s="9">
        <v>1</v>
      </c>
      <c r="B5" s="10" t="s">
        <v>33</v>
      </c>
      <c r="C5" s="5">
        <v>100000</v>
      </c>
      <c r="D5" s="5">
        <f t="shared" ref="D5:D7" si="1">C5/100*70</f>
        <v>70000</v>
      </c>
      <c r="E5" s="5">
        <f t="shared" ref="E5:E7" si="2">C5/100*30</f>
        <v>30000</v>
      </c>
      <c r="F5" s="5">
        <f t="shared" ref="F5:F7" si="3">C5/100*25</f>
        <v>25000</v>
      </c>
      <c r="G5" s="5">
        <f t="shared" ref="G5:G7" si="4">C5/100*5</f>
        <v>5000</v>
      </c>
    </row>
    <row r="6" spans="1:8" s="3" customFormat="1" ht="15.75" customHeight="1">
      <c r="A6" s="9">
        <v>2</v>
      </c>
      <c r="B6" s="11" t="s">
        <v>34</v>
      </c>
      <c r="C6" s="12">
        <v>208145.2</v>
      </c>
      <c r="D6" s="5">
        <f t="shared" ref="D6" si="5">C6/100*70</f>
        <v>145701.64000000001</v>
      </c>
      <c r="E6" s="5">
        <f t="shared" ref="E6" si="6">C6/100*30</f>
        <v>62443.560000000005</v>
      </c>
      <c r="F6" s="5">
        <f t="shared" ref="F6" si="7">C6/100*25</f>
        <v>52036.3</v>
      </c>
      <c r="G6" s="5">
        <f t="shared" ref="G6" si="8">C6/100*5</f>
        <v>10407.260000000002</v>
      </c>
    </row>
    <row r="7" spans="1:8" s="3" customFormat="1" ht="18" customHeight="1">
      <c r="A7" s="9">
        <v>3</v>
      </c>
      <c r="B7" s="13" t="s">
        <v>8</v>
      </c>
      <c r="C7" s="5">
        <v>240000</v>
      </c>
      <c r="D7" s="5">
        <f t="shared" si="1"/>
        <v>168000</v>
      </c>
      <c r="E7" s="5">
        <f t="shared" si="2"/>
        <v>72000</v>
      </c>
      <c r="F7" s="5">
        <f t="shared" si="3"/>
        <v>60000</v>
      </c>
      <c r="G7" s="5">
        <f t="shared" si="4"/>
        <v>12000</v>
      </c>
    </row>
    <row r="8" spans="1:8" s="3" customFormat="1" ht="18.75" customHeight="1">
      <c r="A8" s="9">
        <v>4</v>
      </c>
      <c r="B8" s="10" t="s">
        <v>35</v>
      </c>
      <c r="C8" s="5">
        <v>100000</v>
      </c>
      <c r="D8" s="5">
        <f t="shared" ref="D8:D15" si="9">C8/100*70</f>
        <v>70000</v>
      </c>
      <c r="E8" s="5">
        <f t="shared" ref="E8:E15" si="10">C8/100*30</f>
        <v>30000</v>
      </c>
      <c r="F8" s="5">
        <f t="shared" ref="F8:F15" si="11">C8/100*25</f>
        <v>25000</v>
      </c>
      <c r="G8" s="5">
        <f t="shared" ref="G8:G15" si="12">C8/100*5</f>
        <v>5000</v>
      </c>
    </row>
    <row r="9" spans="1:8" s="3" customFormat="1" ht="18.75" customHeight="1">
      <c r="A9" s="9">
        <v>5</v>
      </c>
      <c r="B9" s="10" t="s">
        <v>28</v>
      </c>
      <c r="C9" s="5">
        <v>99354.2</v>
      </c>
      <c r="D9" s="5">
        <f t="shared" si="9"/>
        <v>69547.939999999988</v>
      </c>
      <c r="E9" s="5">
        <f t="shared" si="10"/>
        <v>29806.26</v>
      </c>
      <c r="F9" s="5">
        <f t="shared" si="11"/>
        <v>24838.55</v>
      </c>
      <c r="G9" s="5">
        <f t="shared" si="12"/>
        <v>4967.7099999999991</v>
      </c>
      <c r="H9" s="3" t="s">
        <v>24</v>
      </c>
    </row>
    <row r="10" spans="1:8" s="3" customFormat="1" ht="18.75" customHeight="1">
      <c r="A10" s="9">
        <v>6</v>
      </c>
      <c r="B10" s="10" t="s">
        <v>25</v>
      </c>
      <c r="C10" s="5">
        <v>101182.39999999999</v>
      </c>
      <c r="D10" s="5">
        <f t="shared" si="9"/>
        <v>70827.679999999993</v>
      </c>
      <c r="E10" s="5">
        <f t="shared" si="10"/>
        <v>30354.719999999998</v>
      </c>
      <c r="F10" s="5">
        <f t="shared" si="11"/>
        <v>25295.599999999999</v>
      </c>
      <c r="G10" s="5">
        <f t="shared" si="12"/>
        <v>5059.12</v>
      </c>
      <c r="H10" s="3" t="s">
        <v>24</v>
      </c>
    </row>
    <row r="11" spans="1:8" s="3" customFormat="1" ht="15" customHeight="1">
      <c r="A11" s="9">
        <v>7</v>
      </c>
      <c r="B11" s="3" t="s">
        <v>36</v>
      </c>
      <c r="C11" s="5">
        <v>94549.8</v>
      </c>
      <c r="D11" s="5">
        <f t="shared" ref="D11" si="13">C11/100*70</f>
        <v>66184.86</v>
      </c>
      <c r="E11" s="5">
        <f t="shared" ref="E11" si="14">C11/100*30</f>
        <v>28364.940000000002</v>
      </c>
      <c r="F11" s="5">
        <f t="shared" ref="F11" si="15">C11/100*25</f>
        <v>23637.45</v>
      </c>
      <c r="G11" s="5">
        <f t="shared" ref="G11" si="16">C11/100*5</f>
        <v>4727.49</v>
      </c>
    </row>
    <row r="12" spans="1:8" s="3" customFormat="1">
      <c r="A12" s="9">
        <v>8</v>
      </c>
      <c r="B12" s="10" t="s">
        <v>9</v>
      </c>
      <c r="C12" s="6">
        <v>511850.36</v>
      </c>
      <c r="D12" s="5">
        <f t="shared" si="9"/>
        <v>358295.25199999998</v>
      </c>
      <c r="E12" s="5">
        <f t="shared" si="10"/>
        <v>153555.10800000001</v>
      </c>
      <c r="F12" s="5">
        <f t="shared" si="11"/>
        <v>127962.59</v>
      </c>
      <c r="G12" s="5">
        <f t="shared" si="12"/>
        <v>25592.518</v>
      </c>
    </row>
    <row r="13" spans="1:8" s="3" customFormat="1">
      <c r="A13" s="9">
        <v>9</v>
      </c>
      <c r="B13" s="10" t="s">
        <v>39</v>
      </c>
      <c r="C13" s="12">
        <v>208145.2</v>
      </c>
      <c r="D13" s="5">
        <f t="shared" si="9"/>
        <v>145701.64000000001</v>
      </c>
      <c r="E13" s="5">
        <f t="shared" si="10"/>
        <v>62443.560000000005</v>
      </c>
      <c r="F13" s="5">
        <f t="shared" si="11"/>
        <v>52036.3</v>
      </c>
      <c r="G13" s="5">
        <f t="shared" si="12"/>
        <v>10407.260000000002</v>
      </c>
    </row>
    <row r="14" spans="1:8" s="3" customFormat="1" ht="30">
      <c r="A14" s="9">
        <v>10</v>
      </c>
      <c r="B14" s="10" t="s">
        <v>26</v>
      </c>
      <c r="C14" s="6">
        <v>125315.37</v>
      </c>
      <c r="D14" s="5">
        <f t="shared" si="9"/>
        <v>87720.758999999991</v>
      </c>
      <c r="E14" s="5">
        <f t="shared" si="10"/>
        <v>37594.610999999997</v>
      </c>
      <c r="F14" s="5">
        <f t="shared" si="11"/>
        <v>31328.842499999995</v>
      </c>
      <c r="G14" s="5">
        <f t="shared" si="12"/>
        <v>6265.7684999999992</v>
      </c>
    </row>
    <row r="15" spans="1:8" s="3" customFormat="1">
      <c r="A15" s="9">
        <v>11</v>
      </c>
      <c r="B15" s="13" t="s">
        <v>13</v>
      </c>
      <c r="C15" s="14">
        <v>70000</v>
      </c>
      <c r="D15" s="5">
        <f t="shared" si="9"/>
        <v>49000</v>
      </c>
      <c r="E15" s="5">
        <f t="shared" si="10"/>
        <v>21000</v>
      </c>
      <c r="F15" s="5">
        <f t="shared" si="11"/>
        <v>17500</v>
      </c>
      <c r="G15" s="5">
        <f t="shared" si="12"/>
        <v>3500</v>
      </c>
    </row>
    <row r="16" spans="1:8" s="3" customFormat="1" ht="30">
      <c r="A16" s="9">
        <v>12</v>
      </c>
      <c r="B16" s="15" t="s">
        <v>11</v>
      </c>
      <c r="C16" s="16">
        <v>135427.4</v>
      </c>
      <c r="D16" s="6">
        <f t="shared" ref="D16:D20" si="17">C16/100*70</f>
        <v>94799.18</v>
      </c>
      <c r="E16" s="5">
        <f t="shared" ref="E16:E20" si="18">C16/100*30</f>
        <v>40628.219999999994</v>
      </c>
      <c r="F16" s="5">
        <f t="shared" ref="F16:F20" si="19">C16/100*25</f>
        <v>33856.85</v>
      </c>
      <c r="G16" s="5">
        <f t="shared" ref="G16:G20" si="20">C16/100*5</f>
        <v>6771.369999999999</v>
      </c>
    </row>
    <row r="17" spans="1:8" s="3" customFormat="1">
      <c r="A17" s="9">
        <v>13</v>
      </c>
      <c r="B17" s="15" t="s">
        <v>10</v>
      </c>
      <c r="C17" s="16">
        <v>70000</v>
      </c>
      <c r="D17" s="6">
        <f t="shared" si="17"/>
        <v>49000</v>
      </c>
      <c r="E17" s="5">
        <f t="shared" si="18"/>
        <v>21000</v>
      </c>
      <c r="F17" s="5">
        <f t="shared" si="19"/>
        <v>17500</v>
      </c>
      <c r="G17" s="5">
        <f t="shared" si="20"/>
        <v>3500</v>
      </c>
    </row>
    <row r="18" spans="1:8" s="3" customFormat="1">
      <c r="A18" s="9">
        <v>14</v>
      </c>
      <c r="B18" s="15" t="s">
        <v>37</v>
      </c>
      <c r="C18" s="16">
        <v>220734.8</v>
      </c>
      <c r="D18" s="6">
        <f t="shared" si="17"/>
        <v>154514.35999999999</v>
      </c>
      <c r="E18" s="5">
        <f t="shared" si="18"/>
        <v>66220.44</v>
      </c>
      <c r="F18" s="5">
        <f t="shared" si="19"/>
        <v>55183.7</v>
      </c>
      <c r="G18" s="5">
        <f t="shared" si="20"/>
        <v>11036.74</v>
      </c>
    </row>
    <row r="19" spans="1:8" s="3" customFormat="1">
      <c r="A19" s="9">
        <v>15</v>
      </c>
      <c r="B19" s="15" t="s">
        <v>40</v>
      </c>
      <c r="C19" s="16">
        <v>333636</v>
      </c>
      <c r="D19" s="6">
        <f t="shared" si="17"/>
        <v>233545.2</v>
      </c>
      <c r="E19" s="5">
        <f t="shared" si="18"/>
        <v>100090.8</v>
      </c>
      <c r="F19" s="5">
        <f t="shared" si="19"/>
        <v>83409</v>
      </c>
      <c r="G19" s="5">
        <f t="shared" si="20"/>
        <v>16681.8</v>
      </c>
    </row>
    <row r="20" spans="1:8" s="3" customFormat="1" ht="30">
      <c r="A20" s="9">
        <v>16</v>
      </c>
      <c r="B20" s="15" t="s">
        <v>12</v>
      </c>
      <c r="C20" s="16">
        <v>316571.40000000002</v>
      </c>
      <c r="D20" s="6">
        <f t="shared" si="17"/>
        <v>221599.98000000004</v>
      </c>
      <c r="E20" s="5">
        <f t="shared" si="18"/>
        <v>94971.420000000013</v>
      </c>
      <c r="F20" s="5">
        <f t="shared" si="19"/>
        <v>79142.850000000006</v>
      </c>
      <c r="G20" s="5">
        <f t="shared" si="20"/>
        <v>15828.570000000002</v>
      </c>
    </row>
    <row r="21" spans="1:8" s="3" customFormat="1" ht="30">
      <c r="A21" s="9">
        <v>17</v>
      </c>
      <c r="B21" s="17" t="s">
        <v>31</v>
      </c>
      <c r="C21" s="18">
        <v>1970000</v>
      </c>
      <c r="D21" s="6">
        <f t="shared" ref="D21" si="21">C21/100*70</f>
        <v>1379000</v>
      </c>
      <c r="E21" s="5">
        <f t="shared" ref="E21" si="22">C21/100*30</f>
        <v>591000</v>
      </c>
      <c r="F21" s="5">
        <f t="shared" ref="F21" si="23">C21/100*25</f>
        <v>492500</v>
      </c>
      <c r="G21" s="5">
        <f t="shared" ref="G21" si="24">C21/100*5</f>
        <v>98500</v>
      </c>
      <c r="H21" s="3" t="s">
        <v>18</v>
      </c>
    </row>
    <row r="22" spans="1:8" s="3" customFormat="1">
      <c r="A22" s="9">
        <v>18</v>
      </c>
      <c r="B22" s="17" t="s">
        <v>29</v>
      </c>
      <c r="C22" s="18">
        <v>1200000</v>
      </c>
      <c r="D22" s="5">
        <f t="shared" ref="D22:D24" si="25">C22/100*70</f>
        <v>840000</v>
      </c>
      <c r="E22" s="5">
        <f t="shared" ref="E22:E24" si="26">C22/100*30</f>
        <v>360000</v>
      </c>
      <c r="F22" s="5">
        <f t="shared" ref="F22:F24" si="27">C22/100*25</f>
        <v>300000</v>
      </c>
      <c r="G22" s="5">
        <f t="shared" ref="G22:G24" si="28">C22/100*5</f>
        <v>60000</v>
      </c>
      <c r="H22" s="3" t="s">
        <v>19</v>
      </c>
    </row>
    <row r="23" spans="1:8" s="3" customFormat="1">
      <c r="A23" s="9">
        <v>19</v>
      </c>
      <c r="B23" s="17" t="s">
        <v>27</v>
      </c>
      <c r="C23" s="18">
        <v>970000</v>
      </c>
      <c r="D23" s="5">
        <f t="shared" si="25"/>
        <v>679000</v>
      </c>
      <c r="E23" s="5">
        <f t="shared" si="26"/>
        <v>291000</v>
      </c>
      <c r="F23" s="5">
        <f t="shared" si="27"/>
        <v>242500</v>
      </c>
      <c r="G23" s="5">
        <f t="shared" si="28"/>
        <v>48500</v>
      </c>
      <c r="H23" s="3" t="s">
        <v>20</v>
      </c>
    </row>
    <row r="24" spans="1:8" s="3" customFormat="1" ht="30">
      <c r="A24" s="9">
        <v>20</v>
      </c>
      <c r="B24" s="19" t="s">
        <v>30</v>
      </c>
      <c r="C24" s="20">
        <v>320000</v>
      </c>
      <c r="D24" s="21">
        <f t="shared" si="25"/>
        <v>224000</v>
      </c>
      <c r="E24" s="21">
        <f t="shared" si="26"/>
        <v>96000</v>
      </c>
      <c r="F24" s="21">
        <f t="shared" si="27"/>
        <v>80000</v>
      </c>
      <c r="G24" s="21">
        <f t="shared" si="28"/>
        <v>16000</v>
      </c>
    </row>
    <row r="25" spans="1:8" s="3" customFormat="1" ht="28.5" customHeight="1">
      <c r="A25" s="9">
        <v>21</v>
      </c>
      <c r="B25" s="22" t="s">
        <v>23</v>
      </c>
      <c r="C25" s="23">
        <v>1800809.2000000002</v>
      </c>
      <c r="D25" s="24">
        <f t="shared" ref="D25" si="29">C25/100*70</f>
        <v>1260566.44</v>
      </c>
      <c r="E25" s="24">
        <f t="shared" ref="E25" si="30">C25/100*30</f>
        <v>540242.76</v>
      </c>
      <c r="F25" s="24">
        <f t="shared" ref="F25" si="31">C25/100*25</f>
        <v>450202.3</v>
      </c>
      <c r="G25" s="24">
        <f t="shared" ref="G25" si="32">C25/100*5</f>
        <v>90040.46</v>
      </c>
    </row>
    <row r="26" spans="1:8" s="3" customFormat="1">
      <c r="A26" s="9">
        <v>22</v>
      </c>
      <c r="B26" s="25" t="s">
        <v>32</v>
      </c>
      <c r="C26" s="26">
        <v>630000</v>
      </c>
      <c r="D26" s="5">
        <f t="shared" ref="D26" si="33">C26/100*70</f>
        <v>441000</v>
      </c>
      <c r="E26" s="5">
        <f t="shared" ref="E26" si="34">C26/100*30</f>
        <v>189000</v>
      </c>
      <c r="F26" s="5">
        <f t="shared" ref="F26" si="35">C26/100*25</f>
        <v>157500</v>
      </c>
      <c r="G26" s="5">
        <f t="shared" ref="G26" si="36">C26/100*5</f>
        <v>31500</v>
      </c>
      <c r="H26" s="3" t="s">
        <v>17</v>
      </c>
    </row>
    <row r="27" spans="1:8" s="3" customFormat="1">
      <c r="A27" s="9">
        <v>23</v>
      </c>
      <c r="B27" s="25" t="s">
        <v>16</v>
      </c>
      <c r="C27" s="27">
        <v>449056.8</v>
      </c>
      <c r="D27" s="5">
        <f t="shared" ref="D27" si="37">C27/100*70</f>
        <v>314339.76</v>
      </c>
      <c r="E27" s="5">
        <f t="shared" ref="E27" si="38">C27/100*30</f>
        <v>134717.04</v>
      </c>
      <c r="F27" s="5">
        <f t="shared" ref="F27" si="39">C27/100*25</f>
        <v>112264.20000000001</v>
      </c>
      <c r="G27" s="5">
        <f t="shared" ref="G27" si="40">C27/100*5</f>
        <v>22452.84</v>
      </c>
    </row>
    <row r="28" spans="1:8" s="3" customFormat="1">
      <c r="A28" s="9">
        <v>24</v>
      </c>
      <c r="B28" s="28" t="s">
        <v>21</v>
      </c>
      <c r="C28" s="29">
        <v>1200000</v>
      </c>
      <c r="D28" s="5">
        <f t="shared" ref="D28" si="41">C28/100*70</f>
        <v>840000</v>
      </c>
      <c r="E28" s="5">
        <f t="shared" ref="E28" si="42">C28/100*30</f>
        <v>360000</v>
      </c>
      <c r="F28" s="5">
        <f t="shared" ref="F28" si="43">C28/100*25</f>
        <v>300000</v>
      </c>
      <c r="G28" s="5">
        <f t="shared" ref="G28" si="44">C28/100*5</f>
        <v>60000</v>
      </c>
      <c r="H28" s="3" t="s">
        <v>22</v>
      </c>
    </row>
    <row r="29" spans="1:8" s="3" customFormat="1" ht="15.75">
      <c r="A29" s="9">
        <v>25</v>
      </c>
      <c r="B29" s="30" t="s">
        <v>41</v>
      </c>
      <c r="C29" s="31">
        <v>100735</v>
      </c>
      <c r="D29" s="6">
        <f t="shared" ref="D29:D40" si="45">C29/100*70</f>
        <v>70514.5</v>
      </c>
      <c r="E29" s="5">
        <f t="shared" ref="E29:E40" si="46">C29/100*30</f>
        <v>30220.5</v>
      </c>
      <c r="F29" s="5">
        <f t="shared" ref="F29:F40" si="47">C29/100*25</f>
        <v>25183.75</v>
      </c>
      <c r="G29" s="5">
        <f t="shared" ref="G29:G40" si="48">C29/100*5</f>
        <v>5036.75</v>
      </c>
      <c r="H29" s="3" t="s">
        <v>58</v>
      </c>
    </row>
    <row r="30" spans="1:8" s="3" customFormat="1" ht="15.75">
      <c r="A30" s="9">
        <v>26</v>
      </c>
      <c r="B30" s="30" t="s">
        <v>14</v>
      </c>
      <c r="C30" s="32">
        <v>110000</v>
      </c>
      <c r="D30" s="6">
        <f t="shared" si="45"/>
        <v>77000</v>
      </c>
      <c r="E30" s="5">
        <f t="shared" si="46"/>
        <v>33000</v>
      </c>
      <c r="F30" s="5">
        <f t="shared" si="47"/>
        <v>27500</v>
      </c>
      <c r="G30" s="5">
        <f t="shared" si="48"/>
        <v>5500</v>
      </c>
    </row>
    <row r="31" spans="1:8" s="3" customFormat="1" ht="15.75">
      <c r="A31" s="9">
        <v>27</v>
      </c>
      <c r="B31" s="30" t="s">
        <v>42</v>
      </c>
      <c r="C31" s="32">
        <v>186000</v>
      </c>
      <c r="D31" s="6">
        <f t="shared" si="45"/>
        <v>130200</v>
      </c>
      <c r="E31" s="5">
        <f t="shared" si="46"/>
        <v>55800</v>
      </c>
      <c r="F31" s="5">
        <f t="shared" si="47"/>
        <v>46500</v>
      </c>
      <c r="G31" s="5">
        <f t="shared" si="48"/>
        <v>9300</v>
      </c>
    </row>
    <row r="32" spans="1:8" s="3" customFormat="1" ht="31.5">
      <c r="A32" s="9">
        <v>28</v>
      </c>
      <c r="B32" s="30" t="s">
        <v>43</v>
      </c>
      <c r="C32" s="33">
        <v>198598</v>
      </c>
      <c r="D32" s="6">
        <f t="shared" si="45"/>
        <v>139018.6</v>
      </c>
      <c r="E32" s="5">
        <f t="shared" si="46"/>
        <v>59579.4</v>
      </c>
      <c r="F32" s="5">
        <f t="shared" si="47"/>
        <v>49649.5</v>
      </c>
      <c r="G32" s="5">
        <f t="shared" si="48"/>
        <v>9929.9</v>
      </c>
    </row>
    <row r="33" spans="1:8" s="3" customFormat="1" ht="31.5">
      <c r="A33" s="9">
        <v>29</v>
      </c>
      <c r="B33" s="30" t="s">
        <v>44</v>
      </c>
      <c r="C33" s="32">
        <v>1115000</v>
      </c>
      <c r="D33" s="6">
        <f t="shared" si="45"/>
        <v>780500</v>
      </c>
      <c r="E33" s="5">
        <f t="shared" si="46"/>
        <v>334500</v>
      </c>
      <c r="F33" s="5">
        <f t="shared" si="47"/>
        <v>278750</v>
      </c>
      <c r="G33" s="5">
        <f t="shared" si="48"/>
        <v>55750</v>
      </c>
    </row>
    <row r="34" spans="1:8" s="3" customFormat="1" ht="15.75">
      <c r="A34" s="9">
        <v>30</v>
      </c>
      <c r="B34" s="30" t="s">
        <v>45</v>
      </c>
      <c r="C34" s="32">
        <v>922320</v>
      </c>
      <c r="D34" s="6">
        <f t="shared" si="45"/>
        <v>645624</v>
      </c>
      <c r="E34" s="5">
        <f t="shared" si="46"/>
        <v>276696</v>
      </c>
      <c r="F34" s="5">
        <f t="shared" si="47"/>
        <v>230580.00000000003</v>
      </c>
      <c r="G34" s="5">
        <f t="shared" si="48"/>
        <v>46116</v>
      </c>
    </row>
    <row r="35" spans="1:8" s="3" customFormat="1" ht="15.75">
      <c r="A35" s="9">
        <v>31</v>
      </c>
      <c r="B35" s="30" t="s">
        <v>46</v>
      </c>
      <c r="C35" s="33">
        <v>237803</v>
      </c>
      <c r="D35" s="6">
        <f t="shared" ref="D35" si="49">C35/100*70</f>
        <v>166462.1</v>
      </c>
      <c r="E35" s="5">
        <f t="shared" ref="E35" si="50">C35/100*30</f>
        <v>71340.900000000009</v>
      </c>
      <c r="F35" s="5">
        <f t="shared" ref="F35" si="51">C35/100*25</f>
        <v>59450.750000000007</v>
      </c>
      <c r="G35" s="5">
        <f t="shared" ref="G35" si="52">C35/100*5</f>
        <v>11890.150000000001</v>
      </c>
      <c r="H35" s="3" t="s">
        <v>58</v>
      </c>
    </row>
    <row r="36" spans="1:8" s="3" customFormat="1" ht="47.25">
      <c r="A36" s="9">
        <v>32</v>
      </c>
      <c r="B36" s="30" t="s">
        <v>47</v>
      </c>
      <c r="C36" s="32">
        <v>201600</v>
      </c>
      <c r="D36" s="6">
        <f t="shared" si="45"/>
        <v>141120</v>
      </c>
      <c r="E36" s="5">
        <f t="shared" si="46"/>
        <v>60480</v>
      </c>
      <c r="F36" s="5">
        <f t="shared" si="47"/>
        <v>50400</v>
      </c>
      <c r="G36" s="5">
        <f t="shared" si="48"/>
        <v>10080</v>
      </c>
    </row>
    <row r="37" spans="1:8" s="3" customFormat="1" ht="31.5">
      <c r="A37" s="9">
        <v>33</v>
      </c>
      <c r="B37" s="30" t="s">
        <v>48</v>
      </c>
      <c r="C37" s="32">
        <v>48732</v>
      </c>
      <c r="D37" s="6">
        <f>C37/100*70</f>
        <v>34112.400000000001</v>
      </c>
      <c r="E37" s="5">
        <f t="shared" si="46"/>
        <v>14619.6</v>
      </c>
      <c r="F37" s="5">
        <f t="shared" si="47"/>
        <v>12183</v>
      </c>
      <c r="G37" s="5">
        <f t="shared" si="48"/>
        <v>2436.6</v>
      </c>
      <c r="H37" s="3" t="s">
        <v>58</v>
      </c>
    </row>
    <row r="38" spans="1:8" s="3" customFormat="1" ht="31.5">
      <c r="A38" s="9">
        <v>34</v>
      </c>
      <c r="B38" s="30" t="s">
        <v>49</v>
      </c>
      <c r="C38" s="31">
        <v>49020</v>
      </c>
      <c r="D38" s="6">
        <f t="shared" si="45"/>
        <v>34314</v>
      </c>
      <c r="E38" s="5">
        <f t="shared" si="46"/>
        <v>14706</v>
      </c>
      <c r="F38" s="5">
        <f t="shared" si="47"/>
        <v>12255</v>
      </c>
      <c r="G38" s="5">
        <f t="shared" si="48"/>
        <v>2451</v>
      </c>
      <c r="H38" s="3" t="s">
        <v>58</v>
      </c>
    </row>
    <row r="39" spans="1:8" s="3" customFormat="1" ht="31.5">
      <c r="A39" s="9">
        <v>35</v>
      </c>
      <c r="B39" s="30" t="s">
        <v>50</v>
      </c>
      <c r="C39" s="33">
        <v>785920</v>
      </c>
      <c r="D39" s="6">
        <f t="shared" si="45"/>
        <v>550144</v>
      </c>
      <c r="E39" s="5">
        <f t="shared" si="46"/>
        <v>235776</v>
      </c>
      <c r="F39" s="5">
        <f t="shared" si="47"/>
        <v>196480</v>
      </c>
      <c r="G39" s="5">
        <f t="shared" si="48"/>
        <v>39296</v>
      </c>
      <c r="H39" s="3" t="s">
        <v>58</v>
      </c>
    </row>
    <row r="40" spans="1:8" s="3" customFormat="1" ht="31.5">
      <c r="A40" s="9">
        <v>36</v>
      </c>
      <c r="B40" s="34" t="s">
        <v>15</v>
      </c>
      <c r="C40" s="35">
        <v>1887537</v>
      </c>
      <c r="D40" s="6">
        <f t="shared" si="45"/>
        <v>1321275.8999999999</v>
      </c>
      <c r="E40" s="5">
        <f t="shared" si="46"/>
        <v>566261.1</v>
      </c>
      <c r="F40" s="5">
        <f t="shared" si="47"/>
        <v>471884.25</v>
      </c>
      <c r="G40" s="5">
        <f t="shared" si="48"/>
        <v>94376.849999999991</v>
      </c>
      <c r="H40" s="3" t="s">
        <v>58</v>
      </c>
    </row>
    <row r="41" spans="1:8" s="3" customFormat="1" ht="31.5">
      <c r="A41" s="9">
        <v>37</v>
      </c>
      <c r="B41" s="30" t="s">
        <v>51</v>
      </c>
      <c r="C41" s="36">
        <v>549433</v>
      </c>
      <c r="D41" s="6">
        <f t="shared" ref="D41:D47" si="53">C41/100*70</f>
        <v>384603.1</v>
      </c>
      <c r="E41" s="5">
        <f t="shared" ref="E41:E47" si="54">C41/100*30</f>
        <v>164829.9</v>
      </c>
      <c r="F41" s="5">
        <f t="shared" ref="F41:F47" si="55">C41/100*25</f>
        <v>137358.25</v>
      </c>
      <c r="G41" s="5">
        <f t="shared" ref="G41:G47" si="56">C41/100*5</f>
        <v>27471.65</v>
      </c>
      <c r="H41" s="3" t="s">
        <v>58</v>
      </c>
    </row>
    <row r="42" spans="1:8" s="3" customFormat="1" ht="31.5">
      <c r="A42" s="9">
        <v>38</v>
      </c>
      <c r="B42" s="30" t="s">
        <v>52</v>
      </c>
      <c r="C42" s="37">
        <v>472939</v>
      </c>
      <c r="D42" s="6">
        <f t="shared" si="53"/>
        <v>331057.30000000005</v>
      </c>
      <c r="E42" s="5">
        <f t="shared" si="54"/>
        <v>141881.70000000001</v>
      </c>
      <c r="F42" s="5">
        <f t="shared" si="55"/>
        <v>118234.75000000001</v>
      </c>
      <c r="G42" s="5">
        <f t="shared" si="56"/>
        <v>23646.95</v>
      </c>
    </row>
    <row r="43" spans="1:8" s="3" customFormat="1" ht="31.5">
      <c r="A43" s="9">
        <v>39</v>
      </c>
      <c r="B43" s="30" t="s">
        <v>53</v>
      </c>
      <c r="C43" s="37">
        <v>1091719</v>
      </c>
      <c r="D43" s="6">
        <f t="shared" si="53"/>
        <v>764203.3</v>
      </c>
      <c r="E43" s="5">
        <f t="shared" si="54"/>
        <v>327515.7</v>
      </c>
      <c r="F43" s="5">
        <f t="shared" si="55"/>
        <v>272929.75</v>
      </c>
      <c r="G43" s="5">
        <f t="shared" si="56"/>
        <v>54585.950000000004</v>
      </c>
    </row>
    <row r="44" spans="1:8" s="3" customFormat="1" ht="15.75">
      <c r="A44" s="9">
        <v>40</v>
      </c>
      <c r="B44" s="30" t="s">
        <v>54</v>
      </c>
      <c r="C44" s="38">
        <v>473826</v>
      </c>
      <c r="D44" s="6">
        <f t="shared" si="53"/>
        <v>331678.2</v>
      </c>
      <c r="E44" s="5">
        <f t="shared" si="54"/>
        <v>142147.80000000002</v>
      </c>
      <c r="F44" s="5">
        <f t="shared" si="55"/>
        <v>118456.5</v>
      </c>
      <c r="G44" s="5">
        <f t="shared" si="56"/>
        <v>23691.300000000003</v>
      </c>
      <c r="H44" s="3" t="s">
        <v>58</v>
      </c>
    </row>
    <row r="45" spans="1:8" s="3" customFormat="1" ht="31.5">
      <c r="A45" s="9">
        <v>41</v>
      </c>
      <c r="B45" s="30" t="s">
        <v>55</v>
      </c>
      <c r="C45" s="37">
        <v>696477</v>
      </c>
      <c r="D45" s="6">
        <f t="shared" si="53"/>
        <v>487533.9</v>
      </c>
      <c r="E45" s="5">
        <f t="shared" si="54"/>
        <v>208943.1</v>
      </c>
      <c r="F45" s="5">
        <f t="shared" si="55"/>
        <v>174119.25</v>
      </c>
      <c r="G45" s="5">
        <f t="shared" si="56"/>
        <v>34823.850000000006</v>
      </c>
      <c r="H45" s="3" t="s">
        <v>58</v>
      </c>
    </row>
    <row r="46" spans="1:8" s="3" customFormat="1" ht="15.75">
      <c r="A46" s="9">
        <v>42</v>
      </c>
      <c r="B46" s="30" t="s">
        <v>57</v>
      </c>
      <c r="C46" s="36">
        <v>92260</v>
      </c>
      <c r="D46" s="6">
        <f t="shared" si="53"/>
        <v>64582</v>
      </c>
      <c r="E46" s="5">
        <f t="shared" si="54"/>
        <v>27678</v>
      </c>
      <c r="F46" s="5">
        <f t="shared" si="55"/>
        <v>23065</v>
      </c>
      <c r="G46" s="5">
        <f t="shared" si="56"/>
        <v>4613</v>
      </c>
      <c r="H46" s="3" t="s">
        <v>58</v>
      </c>
    </row>
    <row r="47" spans="1:8" s="3" customFormat="1" ht="15.75">
      <c r="A47" s="9">
        <v>43</v>
      </c>
      <c r="B47" s="30" t="s">
        <v>56</v>
      </c>
      <c r="C47" s="36">
        <v>66194</v>
      </c>
      <c r="D47" s="6">
        <f t="shared" si="53"/>
        <v>46335.8</v>
      </c>
      <c r="E47" s="5">
        <f t="shared" si="54"/>
        <v>19858.2</v>
      </c>
      <c r="F47" s="5">
        <f t="shared" si="55"/>
        <v>16548.5</v>
      </c>
      <c r="G47" s="5">
        <f t="shared" si="56"/>
        <v>3309.7000000000003</v>
      </c>
      <c r="H47" s="3" t="s">
        <v>58</v>
      </c>
    </row>
    <row r="48" spans="1:8" s="3" customFormat="1" ht="15.75">
      <c r="A48" s="9">
        <v>44</v>
      </c>
      <c r="B48" s="8" t="s">
        <v>59</v>
      </c>
      <c r="C48" s="39">
        <v>569000</v>
      </c>
      <c r="D48" s="6">
        <f t="shared" ref="D48" si="57">C48/100*70</f>
        <v>398300</v>
      </c>
      <c r="E48" s="5">
        <f t="shared" ref="E48" si="58">C48/100*30</f>
        <v>170700</v>
      </c>
      <c r="F48" s="5">
        <f t="shared" ref="F48" si="59">C48/100*25</f>
        <v>142250</v>
      </c>
      <c r="G48" s="5">
        <f t="shared" ref="G48" si="60">C48/100*5</f>
        <v>28450</v>
      </c>
    </row>
    <row r="49" s="3" customFormat="1"/>
    <row r="70" spans="12:12">
      <c r="L70" s="40"/>
    </row>
  </sheetData>
  <mergeCells count="5">
    <mergeCell ref="A4:B4"/>
    <mergeCell ref="C2:G2"/>
    <mergeCell ref="A1:G1"/>
    <mergeCell ref="A2:A3"/>
    <mergeCell ref="B2:B3"/>
  </mergeCells>
  <pageMargins left="0.15748031496062992" right="0.15748031496062992" top="0.27559055118110237" bottom="0.15748031496062992" header="0.27559055118110237" footer="0.31496062992125984"/>
  <pageSetup paperSize="9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2022-11-10T13:28:28Z</dcterms:modified>
</cp:coreProperties>
</file>