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1" i="1"/>
  <c r="C4"/>
  <c r="I11"/>
  <c r="H9"/>
  <c r="H6"/>
  <c r="F11"/>
  <c r="G10"/>
  <c r="F10"/>
  <c r="G9"/>
  <c r="F9"/>
  <c r="G6"/>
  <c r="F6"/>
  <c r="D4"/>
  <c r="E4"/>
  <c r="I4" s="1"/>
  <c r="H11" l="1"/>
  <c r="G11"/>
  <c r="G4"/>
  <c r="F4"/>
  <c r="H4"/>
</calcChain>
</file>

<file path=xl/sharedStrings.xml><?xml version="1.0" encoding="utf-8"?>
<sst xmlns="http://schemas.openxmlformats.org/spreadsheetml/2006/main" count="16" uniqueCount="16">
  <si>
    <t>Кредиторская задолженность всего:</t>
  </si>
  <si>
    <t>в том числе</t>
  </si>
  <si>
    <t>по казенным  учреждениям, всего</t>
  </si>
  <si>
    <t>из них:</t>
  </si>
  <si>
    <t>по зарплате и начислениям</t>
  </si>
  <si>
    <t>по коммунальным услугам</t>
  </si>
  <si>
    <t>прочие расходы</t>
  </si>
  <si>
    <t>По бюджетным и автономным учреждениям</t>
  </si>
  <si>
    <t>Муниципальный долг</t>
  </si>
  <si>
    <t>на 01.04.2022</t>
  </si>
  <si>
    <t>отклонение к</t>
  </si>
  <si>
    <t>в % к</t>
  </si>
  <si>
    <t>387 ф.</t>
  </si>
  <si>
    <t>по мониторингу</t>
  </si>
  <si>
    <t>на 01.01.2023</t>
  </si>
  <si>
    <t>на 01.04.2023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</si>
</sst>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14" fontId="4" fillId="0" borderId="3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0" fillId="0" borderId="3" xfId="0" applyNumberForma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164" fontId="0" fillId="0" borderId="3" xfId="0" applyNumberFormat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tabSelected="1" workbookViewId="0">
      <selection activeCell="B12" sqref="B12"/>
    </sheetView>
  </sheetViews>
  <sheetFormatPr defaultRowHeight="15"/>
  <cols>
    <col min="1" max="1" width="15.7109375" customWidth="1"/>
    <col min="6" max="7" width="13.7109375" customWidth="1"/>
    <col min="8" max="8" width="11.5703125" customWidth="1"/>
    <col min="9" max="9" width="11.28515625" customWidth="1"/>
  </cols>
  <sheetData>
    <row r="1" spans="1:9" ht="15.75" thickBot="1"/>
    <row r="2" spans="1:9" ht="26.45" customHeight="1" thickBot="1">
      <c r="C2" s="19" t="s">
        <v>9</v>
      </c>
      <c r="D2" s="19" t="s">
        <v>14</v>
      </c>
      <c r="E2" s="19" t="s">
        <v>15</v>
      </c>
      <c r="F2" s="21" t="s">
        <v>10</v>
      </c>
      <c r="G2" s="22"/>
      <c r="H2" s="21" t="s">
        <v>11</v>
      </c>
      <c r="I2" s="22"/>
    </row>
    <row r="3" spans="1:9" ht="25.5" customHeight="1" thickBot="1">
      <c r="C3" s="20"/>
      <c r="D3" s="20"/>
      <c r="E3" s="20"/>
      <c r="F3" s="5">
        <v>44652</v>
      </c>
      <c r="G3" s="5">
        <v>44927</v>
      </c>
      <c r="H3" s="5">
        <v>44652</v>
      </c>
      <c r="I3" s="5">
        <v>44927</v>
      </c>
    </row>
    <row r="4" spans="1:9" ht="72" thickBot="1">
      <c r="B4" s="13" t="s">
        <v>0</v>
      </c>
      <c r="C4" s="1">
        <f>C6+C11</f>
        <v>4627.4000000000005</v>
      </c>
      <c r="D4" s="1">
        <f t="shared" ref="D4:E4" si="0">D6+D11</f>
        <v>3016.2</v>
      </c>
      <c r="E4" s="1">
        <f t="shared" si="0"/>
        <v>6377.8</v>
      </c>
      <c r="F4" s="1">
        <f>E4-C4</f>
        <v>1750.3999999999996</v>
      </c>
      <c r="G4" s="1">
        <f>E4-D4</f>
        <v>3361.6000000000004</v>
      </c>
      <c r="H4" s="6">
        <f>E4*100/C4</f>
        <v>137.82685741453082</v>
      </c>
      <c r="I4" s="10">
        <f>E4*100/D4</f>
        <v>211.4514952589351</v>
      </c>
    </row>
    <row r="5" spans="1:9" ht="30.75" thickBot="1">
      <c r="B5" s="14" t="s">
        <v>1</v>
      </c>
      <c r="C5" s="2"/>
      <c r="D5" s="3"/>
      <c r="E5" s="2"/>
      <c r="F5" s="3"/>
      <c r="G5" s="3"/>
      <c r="H5" s="7"/>
      <c r="I5" s="11"/>
    </row>
    <row r="6" spans="1:9" ht="90.75" thickBot="1">
      <c r="A6" t="s">
        <v>12</v>
      </c>
      <c r="B6" s="14" t="s">
        <v>2</v>
      </c>
      <c r="C6" s="3">
        <v>53.1</v>
      </c>
      <c r="D6" s="3">
        <v>0</v>
      </c>
      <c r="E6" s="3">
        <v>0</v>
      </c>
      <c r="F6" s="2">
        <f>E6-C6</f>
        <v>-53.1</v>
      </c>
      <c r="G6" s="2">
        <f>E6-C6</f>
        <v>-53.1</v>
      </c>
      <c r="H6" s="8">
        <f>E6*100/C6</f>
        <v>0</v>
      </c>
      <c r="I6" s="8">
        <v>0</v>
      </c>
    </row>
    <row r="7" spans="1:9" ht="15.75" thickBot="1">
      <c r="B7" s="14" t="s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5">
        <v>0</v>
      </c>
      <c r="I7" s="15">
        <v>0</v>
      </c>
    </row>
    <row r="8" spans="1:9" ht="75.75" thickBot="1">
      <c r="B8" s="14" t="s">
        <v>4</v>
      </c>
      <c r="C8" s="18"/>
      <c r="D8" s="18"/>
      <c r="E8" s="18"/>
      <c r="F8" s="18"/>
      <c r="G8" s="18"/>
      <c r="H8" s="16"/>
      <c r="I8" s="16"/>
    </row>
    <row r="9" spans="1:9" ht="60.75" thickBot="1">
      <c r="B9" s="14" t="s">
        <v>5</v>
      </c>
      <c r="C9" s="3">
        <v>14.6</v>
      </c>
      <c r="D9" s="3">
        <v>0</v>
      </c>
      <c r="E9" s="3">
        <v>0</v>
      </c>
      <c r="F9" s="3">
        <f>E9-C9</f>
        <v>-14.6</v>
      </c>
      <c r="G9" s="3">
        <f>E9-D9</f>
        <v>0</v>
      </c>
      <c r="H9" s="7">
        <f>E9*100/C9</f>
        <v>0</v>
      </c>
      <c r="I9" s="11">
        <v>0</v>
      </c>
    </row>
    <row r="10" spans="1:9" ht="30.75" thickBot="1">
      <c r="B10" s="14" t="s">
        <v>6</v>
      </c>
      <c r="C10" s="3">
        <v>38.5</v>
      </c>
      <c r="D10" s="3">
        <v>0</v>
      </c>
      <c r="E10" s="3">
        <v>0</v>
      </c>
      <c r="F10" s="3">
        <f>D10-C10</f>
        <v>-38.5</v>
      </c>
      <c r="G10" s="3">
        <f>E10-C10</f>
        <v>-38.5</v>
      </c>
      <c r="H10" s="7">
        <v>0</v>
      </c>
      <c r="I10" s="11">
        <v>0</v>
      </c>
    </row>
    <row r="11" spans="1:9" ht="105.75" thickBot="1">
      <c r="A11" t="s">
        <v>13</v>
      </c>
      <c r="B11" s="14" t="s">
        <v>7</v>
      </c>
      <c r="C11" s="4">
        <f>4586.6-12.3</f>
        <v>4574.3</v>
      </c>
      <c r="D11" s="4">
        <v>3016.2</v>
      </c>
      <c r="E11" s="4">
        <v>6377.8</v>
      </c>
      <c r="F11" s="4">
        <f>E11-C11</f>
        <v>1803.5</v>
      </c>
      <c r="G11" s="4">
        <f>E11-D11</f>
        <v>3361.6000000000004</v>
      </c>
      <c r="H11" s="9">
        <f>E11*100/C11</f>
        <v>139.42679754279342</v>
      </c>
      <c r="I11" s="12">
        <f>E11*100/D11</f>
        <v>211.4514952589351</v>
      </c>
    </row>
    <row r="12" spans="1:9" ht="45.75" thickBot="1">
      <c r="B12" s="14" t="s">
        <v>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7">
        <v>0</v>
      </c>
      <c r="I12" s="11">
        <v>0</v>
      </c>
    </row>
  </sheetData>
  <mergeCells count="12">
    <mergeCell ref="C2:C3"/>
    <mergeCell ref="D2:D3"/>
    <mergeCell ref="E2:E3"/>
    <mergeCell ref="F2:G2"/>
    <mergeCell ref="H2:I2"/>
    <mergeCell ref="I7:I8"/>
    <mergeCell ref="C7:C8"/>
    <mergeCell ref="D7:D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2023-04-14T13:32:20Z</dcterms:modified>
</cp:coreProperties>
</file>