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5440" windowHeight="12030"/>
  </bookViews>
  <sheets>
    <sheet name="9 мес. 2024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57" i="1"/>
  <c r="G57"/>
  <c r="F39"/>
  <c r="D39"/>
  <c r="C39"/>
  <c r="E38"/>
  <c r="G38"/>
  <c r="H37"/>
  <c r="G37"/>
  <c r="E37"/>
  <c r="G35"/>
  <c r="G36"/>
  <c r="H36"/>
  <c r="E36"/>
  <c r="H35"/>
  <c r="E35"/>
  <c r="G34"/>
  <c r="E34"/>
  <c r="H33"/>
  <c r="G33"/>
  <c r="E33"/>
  <c r="H32"/>
  <c r="G32"/>
  <c r="E32"/>
  <c r="E31"/>
  <c r="G31"/>
  <c r="H30"/>
  <c r="G30"/>
  <c r="E30"/>
  <c r="H29"/>
  <c r="G29"/>
  <c r="E29"/>
  <c r="H28"/>
  <c r="G28"/>
  <c r="E28"/>
  <c r="H27"/>
  <c r="G27"/>
  <c r="E27"/>
  <c r="H26"/>
  <c r="G26"/>
  <c r="E26"/>
  <c r="F20"/>
  <c r="D20"/>
  <c r="C20"/>
  <c r="H11"/>
  <c r="H12"/>
  <c r="H13"/>
  <c r="H14"/>
  <c r="H15"/>
  <c r="H16"/>
  <c r="H17"/>
  <c r="H18"/>
  <c r="G11"/>
  <c r="G12"/>
  <c r="G13"/>
  <c r="G14"/>
  <c r="G15"/>
  <c r="G16"/>
  <c r="G17"/>
  <c r="G18"/>
  <c r="G19"/>
  <c r="E11"/>
  <c r="E12"/>
  <c r="E13"/>
  <c r="E14"/>
  <c r="E15"/>
  <c r="H10"/>
  <c r="G10"/>
  <c r="E10"/>
  <c r="E20" l="1"/>
  <c r="H39"/>
  <c r="G39"/>
  <c r="H20"/>
  <c r="G20"/>
  <c r="E39"/>
</calcChain>
</file>

<file path=xl/sharedStrings.xml><?xml version="1.0" encoding="utf-8"?>
<sst xmlns="http://schemas.openxmlformats.org/spreadsheetml/2006/main" count="67" uniqueCount="51">
  <si>
    <t>Наименование показателей</t>
  </si>
  <si>
    <t>Годовые плановые назначения на 2024 год</t>
  </si>
  <si>
    <t>% исполнения</t>
  </si>
  <si>
    <t>Отклонение (+; -)</t>
  </si>
  <si>
    <t>В % к отчетному периоду прошлого года</t>
  </si>
  <si>
    <t>НАЛОГОВЫЕ И НЕНАЛОГОВЫЕ ДОХОДЫ</t>
  </si>
  <si>
    <t>БЕЗВОЗМЕЗДНЫЕ ПОСТУПЛЕНИЯ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</si>
  <si>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</si>
  <si>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</si>
  <si>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</si>
  <si>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</si>
  <si>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</si>
  <si>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</si>
  <si>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</si>
  <si>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</si>
  <si>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</si>
  <si>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II. РАСХОДЫ БЮДЖЕТА ОКРУГА</t>
  </si>
  <si>
    <t>СВЕДЕНИЯ</t>
  </si>
  <si>
    <t>об исполнении бюджета Усть-Кубинского муниципального округа</t>
  </si>
  <si>
    <t>ОБЩЕГОСУДАРСТВЕННЫЕ ВОПРОСЫ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</si>
  <si>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</si>
  <si>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</si>
  <si>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</si>
  <si>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</si>
  <si>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</si>
  <si>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</si>
  <si>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</si>
  <si>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</si>
  <si>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</si>
  <si>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</si>
  <si>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</si>
  <si>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(МУНИЦИПАЛЬНОГО) ДОЛГА</t>
  </si>
  <si>
    <t>ВСЕГО РАСХОДОВ</t>
  </si>
  <si>
    <t>(тыс. руб.)</t>
  </si>
  <si>
    <t>III.  ДЕФИЦИТ (ПРОФИЦИТ) БЮДЖЕТА ОКРУГА</t>
  </si>
  <si>
    <t>План                  2024 год</t>
  </si>
  <si>
    <t>Дефицит (-),  профицит (+) бюджета округа</t>
  </si>
  <si>
    <t>IV.  ПРОГРАММА МУНИЦИПАЛЬНЫХ ВНУТРЕННИХ ЗАИМСТВОВАНИЙ</t>
  </si>
  <si>
    <t>Внутренние заимствования (привлечение, погашение)</t>
  </si>
  <si>
    <t>БЮДЖЕТНЫЕ КРЕДИТЫ ОТ ДРУГИХ БЮДЖЕТОВ БЮДЖЕТНОЙ СИСТЕМЫ РОССИЙСКОЙ ФЕДЕРАЦИИ</t>
  </si>
  <si>
    <t>Получение бюджетных кредитов</t>
  </si>
  <si>
    <t>Погашение бюджетных кредитов</t>
  </si>
  <si>
    <t>КРЕДИТЫ ОТ КРЕДИТНЫХ ОРГАНИЗАЦИЙ</t>
  </si>
  <si>
    <t>ИТОГО ПО ПРОГРАММЕ</t>
  </si>
  <si>
    <t xml:space="preserve">Начальник финансового </t>
  </si>
  <si>
    <t>управления администрации округа</t>
  </si>
  <si>
    <t>Т.Н. Сковородкина</t>
  </si>
  <si>
    <t>за 9 месяцев 2024 года, подлежащие официальному опубликованию</t>
  </si>
  <si>
    <t>Исполнено за 9 месяцев 2024 года</t>
  </si>
  <si>
    <t>Исполнено за 9 месяцев 2023 года</t>
  </si>
  <si>
    <t>I. ДОХОДЫ БЮДЖЕТА ОКРУГА</t>
  </si>
</sst>
</file>

<file path=xl/styles.xml><?xml version="1.0" encoding="utf-8"?>
<styleSheet xmlns="http://schemas.openxmlformats.org/spreadsheetml/2006/main">
  <numFmts count="1">
    <numFmt numFmtId="164" formatCode="#,##0.0\ _₽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164" fontId="1" fillId="0" borderId="7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2" fillId="0" borderId="0" xfId="0" applyFont="1"/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left" vertical="center" wrapText="1"/>
    </xf>
    <xf numFmtId="164" fontId="1" fillId="2" borderId="17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164" fontId="4" fillId="2" borderId="14" xfId="0" applyNumberFormat="1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4" fillId="2" borderId="1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61"/>
  <sheetViews>
    <sheetView tabSelected="1" workbookViewId="0">
      <selection activeCell="F61" sqref="F61"/>
    </sheetView>
  </sheetViews>
  <sheetFormatPr defaultRowHeight="15"/>
  <cols>
    <col min="1" max="1" width="1.85546875" style="1" customWidth="1"/>
    <col min="2" max="2" width="31.28515625" style="1" customWidth="1"/>
    <col min="3" max="3" width="14.42578125" style="1" customWidth="1"/>
    <col min="4" max="4" width="12.42578125" style="1" customWidth="1"/>
    <col min="5" max="5" width="13" style="1" customWidth="1"/>
    <col min="6" max="6" width="12.42578125" style="1" customWidth="1"/>
    <col min="7" max="7" width="13" style="1" customWidth="1"/>
    <col min="8" max="8" width="13.140625" style="1" customWidth="1"/>
    <col min="9" max="16384" width="9.140625" style="1"/>
  </cols>
  <sheetData>
    <row r="2" spans="2:8" ht="18.75">
      <c r="B2" s="47" t="s">
        <v>17</v>
      </c>
      <c r="C2" s="47"/>
      <c r="D2" s="47"/>
      <c r="E2" s="47"/>
      <c r="F2" s="47"/>
      <c r="G2" s="47"/>
      <c r="H2" s="47"/>
    </row>
    <row r="3" spans="2:8" ht="15.75" customHeight="1"/>
    <row r="4" spans="2:8" ht="16.5">
      <c r="B4" s="56" t="s">
        <v>18</v>
      </c>
      <c r="C4" s="56"/>
      <c r="D4" s="56"/>
      <c r="E4" s="56"/>
      <c r="F4" s="56"/>
      <c r="G4" s="56"/>
      <c r="H4" s="56"/>
    </row>
    <row r="5" spans="2:8" ht="16.5">
      <c r="B5" s="56" t="s">
        <v>47</v>
      </c>
      <c r="C5" s="56"/>
      <c r="D5" s="56"/>
      <c r="E5" s="56"/>
      <c r="F5" s="56"/>
      <c r="G5" s="56"/>
      <c r="H5" s="56"/>
    </row>
    <row r="6" spans="2:8" ht="10.5" customHeight="1"/>
    <row r="7" spans="2:8" ht="18.75">
      <c r="B7" s="47" t="s">
        <v>50</v>
      </c>
      <c r="C7" s="47"/>
      <c r="D7" s="47"/>
      <c r="E7" s="47"/>
      <c r="F7" s="47"/>
      <c r="G7" s="47"/>
      <c r="H7" s="47"/>
    </row>
    <row r="8" spans="2:8" ht="15" customHeight="1" thickBot="1">
      <c r="H8" s="20" t="s">
        <v>33</v>
      </c>
    </row>
    <row r="9" spans="2:8" ht="79.5" thickBot="1">
      <c r="B9" s="24" t="s">
        <v>0</v>
      </c>
      <c r="C9" s="25" t="s">
        <v>1</v>
      </c>
      <c r="D9" s="25" t="s">
        <v>48</v>
      </c>
      <c r="E9" s="25" t="s">
        <v>2</v>
      </c>
      <c r="F9" s="25" t="s">
        <v>49</v>
      </c>
      <c r="G9" s="25" t="s">
        <v>3</v>
      </c>
      <c r="H9" s="26" t="s">
        <v>4</v>
      </c>
    </row>
    <row r="10" spans="2:8" s="3" customFormat="1" ht="42.75" customHeight="1" thickBot="1">
      <c r="B10" s="41" t="s">
        <v>5</v>
      </c>
      <c r="C10" s="43">
        <v>139563.70000000001</v>
      </c>
      <c r="D10" s="43">
        <v>99910.3</v>
      </c>
      <c r="E10" s="27">
        <f>D10/C10*100</f>
        <v>71.58759763462848</v>
      </c>
      <c r="F10" s="43">
        <v>82554.100000000006</v>
      </c>
      <c r="G10" s="27">
        <f>D10-F10</f>
        <v>17356.199999999997</v>
      </c>
      <c r="H10" s="28">
        <f>D10/F10*100</f>
        <v>121.02403151387999</v>
      </c>
    </row>
    <row r="11" spans="2:8" s="3" customFormat="1" ht="50.25" customHeight="1" thickBot="1">
      <c r="B11" s="42" t="s">
        <v>6</v>
      </c>
      <c r="C11" s="43">
        <v>640733.19999999995</v>
      </c>
      <c r="D11" s="43">
        <v>470561.5</v>
      </c>
      <c r="E11" s="30">
        <f t="shared" ref="E11:E15" si="0">D11/C11*100</f>
        <v>73.44109841662646</v>
      </c>
      <c r="F11" s="43">
        <v>258738.2</v>
      </c>
      <c r="G11" s="30">
        <f t="shared" ref="G11:G19" si="1">D11-F11</f>
        <v>211823.3</v>
      </c>
      <c r="H11" s="31">
        <f t="shared" ref="H11:H18" si="2">D11/F11*100</f>
        <v>181.86781078325504</v>
      </c>
    </row>
    <row r="12" spans="2:8" s="3" customFormat="1" ht="60.75" customHeight="1" thickBot="1">
      <c r="B12" s="29" t="s">
        <v>7</v>
      </c>
      <c r="C12" s="44">
        <v>196744.5</v>
      </c>
      <c r="D12" s="44">
        <v>146078</v>
      </c>
      <c r="E12" s="30">
        <f t="shared" si="0"/>
        <v>74.247564734973537</v>
      </c>
      <c r="F12" s="44">
        <v>120643.5</v>
      </c>
      <c r="G12" s="30">
        <f t="shared" si="1"/>
        <v>25434.5</v>
      </c>
      <c r="H12" s="31">
        <f t="shared" si="2"/>
        <v>121.08236249777235</v>
      </c>
    </row>
    <row r="13" spans="2:8" s="3" customFormat="1" ht="74.25" customHeight="1" thickBot="1">
      <c r="B13" s="29" t="s">
        <v>8</v>
      </c>
      <c r="C13" s="44">
        <v>289256.59999999998</v>
      </c>
      <c r="D13" s="44">
        <v>224269.8</v>
      </c>
      <c r="E13" s="30">
        <f t="shared" si="0"/>
        <v>77.533166053946573</v>
      </c>
      <c r="F13" s="44">
        <v>50403.4</v>
      </c>
      <c r="G13" s="30">
        <f t="shared" si="1"/>
        <v>173866.4</v>
      </c>
      <c r="H13" s="31">
        <f t="shared" si="2"/>
        <v>444.94974545367967</v>
      </c>
    </row>
    <row r="14" spans="2:8" s="3" customFormat="1" ht="72.75" customHeight="1" thickBot="1">
      <c r="B14" s="29" t="s">
        <v>9</v>
      </c>
      <c r="C14" s="44">
        <v>135484</v>
      </c>
      <c r="D14" s="44">
        <v>85336.3</v>
      </c>
      <c r="E14" s="30">
        <f t="shared" si="0"/>
        <v>62.986256679755549</v>
      </c>
      <c r="F14" s="44">
        <v>86818</v>
      </c>
      <c r="G14" s="30">
        <f t="shared" si="1"/>
        <v>-1481.6999999999971</v>
      </c>
      <c r="H14" s="31">
        <f t="shared" si="2"/>
        <v>98.293326268746114</v>
      </c>
    </row>
    <row r="15" spans="2:8" s="3" customFormat="1" ht="45.75" customHeight="1" thickBot="1">
      <c r="B15" s="29" t="s">
        <v>10</v>
      </c>
      <c r="C15" s="44">
        <v>13508.1</v>
      </c>
      <c r="D15" s="44">
        <v>13508.1</v>
      </c>
      <c r="E15" s="30">
        <f t="shared" si="0"/>
        <v>100</v>
      </c>
      <c r="F15" s="44">
        <v>208.3</v>
      </c>
      <c r="G15" s="30">
        <f t="shared" si="1"/>
        <v>13299.800000000001</v>
      </c>
      <c r="H15" s="31">
        <f t="shared" si="2"/>
        <v>6484.9255880940946</v>
      </c>
    </row>
    <row r="16" spans="2:8" s="3" customFormat="1" ht="57" customHeight="1" thickBot="1">
      <c r="B16" s="29" t="s">
        <v>11</v>
      </c>
      <c r="C16" s="44">
        <v>10</v>
      </c>
      <c r="D16" s="44">
        <v>10</v>
      </c>
      <c r="E16" s="30">
        <v>0</v>
      </c>
      <c r="F16" s="44">
        <v>20</v>
      </c>
      <c r="G16" s="30">
        <f t="shared" si="1"/>
        <v>-10</v>
      </c>
      <c r="H16" s="31">
        <f t="shared" si="2"/>
        <v>50</v>
      </c>
    </row>
    <row r="17" spans="2:8" s="3" customFormat="1" ht="50.25" customHeight="1" thickBot="1">
      <c r="B17" s="29" t="s">
        <v>12</v>
      </c>
      <c r="C17" s="44">
        <v>5452</v>
      </c>
      <c r="D17" s="44">
        <v>1152</v>
      </c>
      <c r="E17" s="30">
        <v>0</v>
      </c>
      <c r="F17" s="44">
        <v>465</v>
      </c>
      <c r="G17" s="30">
        <f t="shared" si="1"/>
        <v>687</v>
      </c>
      <c r="H17" s="31">
        <f t="shared" si="2"/>
        <v>247.74193548387098</v>
      </c>
    </row>
    <row r="18" spans="2:8" s="3" customFormat="1" ht="42.75" customHeight="1" thickBot="1">
      <c r="B18" s="32" t="s">
        <v>13</v>
      </c>
      <c r="C18" s="44">
        <v>278</v>
      </c>
      <c r="D18" s="44">
        <v>278</v>
      </c>
      <c r="E18" s="30">
        <v>0</v>
      </c>
      <c r="F18" s="44">
        <v>180</v>
      </c>
      <c r="G18" s="30">
        <f t="shared" si="1"/>
        <v>98</v>
      </c>
      <c r="H18" s="31">
        <f t="shared" si="2"/>
        <v>154.44444444444446</v>
      </c>
    </row>
    <row r="19" spans="2:8" s="3" customFormat="1" ht="93" customHeight="1" thickBot="1">
      <c r="B19" s="33" t="s">
        <v>14</v>
      </c>
      <c r="C19" s="44">
        <v>0</v>
      </c>
      <c r="D19" s="44">
        <v>-70.7</v>
      </c>
      <c r="E19" s="34">
        <v>0</v>
      </c>
      <c r="F19" s="44">
        <v>0</v>
      </c>
      <c r="G19" s="34">
        <f t="shared" si="1"/>
        <v>-70.7</v>
      </c>
      <c r="H19" s="35">
        <v>0</v>
      </c>
    </row>
    <row r="20" spans="2:8" ht="24.75" customHeight="1" thickBot="1">
      <c r="B20" s="36" t="s">
        <v>15</v>
      </c>
      <c r="C20" s="37">
        <f>C10+C11</f>
        <v>780296.89999999991</v>
      </c>
      <c r="D20" s="37">
        <f>D10+D11</f>
        <v>570471.80000000005</v>
      </c>
      <c r="E20" s="37">
        <f>D20/C20*100</f>
        <v>73.109581750228685</v>
      </c>
      <c r="F20" s="37">
        <f>F10+F11</f>
        <v>341292.30000000005</v>
      </c>
      <c r="G20" s="37">
        <f>G10+G11</f>
        <v>229179.5</v>
      </c>
      <c r="H20" s="38">
        <f>D20/F20*100</f>
        <v>167.15050412798647</v>
      </c>
    </row>
    <row r="21" spans="2:8">
      <c r="B21" s="39"/>
      <c r="C21" s="40"/>
      <c r="D21" s="40"/>
      <c r="E21" s="40"/>
      <c r="F21" s="40"/>
      <c r="G21" s="40"/>
      <c r="H21" s="40"/>
    </row>
    <row r="22" spans="2:8" ht="18.75">
      <c r="B22" s="47" t="s">
        <v>16</v>
      </c>
      <c r="C22" s="47"/>
      <c r="D22" s="47"/>
      <c r="E22" s="47"/>
      <c r="F22" s="47"/>
      <c r="G22" s="47"/>
      <c r="H22" s="47"/>
    </row>
    <row r="23" spans="2:8" ht="18.75">
      <c r="B23" s="21"/>
      <c r="C23" s="21"/>
      <c r="D23" s="21"/>
      <c r="E23" s="21"/>
      <c r="F23" s="21"/>
      <c r="G23" s="21"/>
      <c r="H23" s="21"/>
    </row>
    <row r="24" spans="2:8" ht="15.75" thickBot="1">
      <c r="H24" s="20" t="s">
        <v>33</v>
      </c>
    </row>
    <row r="25" spans="2:8" ht="79.5" thickBot="1">
      <c r="B25" s="10" t="s">
        <v>0</v>
      </c>
      <c r="C25" s="11" t="s">
        <v>1</v>
      </c>
      <c r="D25" s="11" t="s">
        <v>48</v>
      </c>
      <c r="E25" s="11" t="s">
        <v>2</v>
      </c>
      <c r="F25" s="11" t="s">
        <v>49</v>
      </c>
      <c r="G25" s="11" t="s">
        <v>3</v>
      </c>
      <c r="H25" s="12" t="s">
        <v>4</v>
      </c>
    </row>
    <row r="26" spans="2:8" s="3" customFormat="1" ht="36" customHeight="1">
      <c r="B26" s="14" t="s">
        <v>19</v>
      </c>
      <c r="C26" s="4">
        <v>62776.4</v>
      </c>
      <c r="D26" s="4">
        <v>47484.5</v>
      </c>
      <c r="E26" s="4">
        <f>D26/C26*100</f>
        <v>75.64068662745872</v>
      </c>
      <c r="F26" s="4">
        <v>42939.3</v>
      </c>
      <c r="G26" s="4">
        <f>D26-F26</f>
        <v>4545.1999999999971</v>
      </c>
      <c r="H26" s="9">
        <f>D26/F26*100</f>
        <v>110.58517488640942</v>
      </c>
    </row>
    <row r="27" spans="2:8" s="3" customFormat="1" ht="52.5" customHeight="1">
      <c r="B27" s="13" t="s">
        <v>20</v>
      </c>
      <c r="C27" s="2">
        <v>400.3</v>
      </c>
      <c r="D27" s="2">
        <v>300.3</v>
      </c>
      <c r="E27" s="2">
        <f>D27/C27*100</f>
        <v>75.018735948038966</v>
      </c>
      <c r="F27" s="2">
        <v>249.4</v>
      </c>
      <c r="G27" s="2">
        <f>D27-F27</f>
        <v>50.900000000000006</v>
      </c>
      <c r="H27" s="6">
        <f>D27/F27*100</f>
        <v>120.40898155573376</v>
      </c>
    </row>
    <row r="28" spans="2:8" s="3" customFormat="1" ht="69" customHeight="1">
      <c r="B28" s="13" t="s">
        <v>21</v>
      </c>
      <c r="C28" s="2">
        <v>10305.700000000001</v>
      </c>
      <c r="D28" s="2">
        <v>7742.4</v>
      </c>
      <c r="E28" s="2">
        <f t="shared" ref="E28" si="3">D28/C28*100</f>
        <v>75.127356705512469</v>
      </c>
      <c r="F28" s="2">
        <v>9609.2999999999993</v>
      </c>
      <c r="G28" s="2">
        <f t="shared" ref="G28" si="4">D28-F28</f>
        <v>-1866.8999999999996</v>
      </c>
      <c r="H28" s="6">
        <f t="shared" ref="H28" si="5">D28/F28*100</f>
        <v>80.571945927382842</v>
      </c>
    </row>
    <row r="29" spans="2:8" s="3" customFormat="1" ht="39" customHeight="1">
      <c r="B29" s="13" t="s">
        <v>22</v>
      </c>
      <c r="C29" s="2">
        <v>326047.59999999998</v>
      </c>
      <c r="D29" s="2">
        <v>191752.7</v>
      </c>
      <c r="E29" s="2">
        <f t="shared" ref="E29" si="6">D29/C29*100</f>
        <v>58.811259460275132</v>
      </c>
      <c r="F29" s="2">
        <v>67719.100000000006</v>
      </c>
      <c r="G29" s="2">
        <f t="shared" ref="G29" si="7">D29-F29</f>
        <v>124033.60000000001</v>
      </c>
      <c r="H29" s="6">
        <f t="shared" ref="H29" si="8">D29/F29*100</f>
        <v>283.15896106120726</v>
      </c>
    </row>
    <row r="30" spans="2:8" s="3" customFormat="1" ht="51" customHeight="1">
      <c r="B30" s="13" t="s">
        <v>23</v>
      </c>
      <c r="C30" s="2">
        <v>78424.2</v>
      </c>
      <c r="D30" s="2">
        <v>39497</v>
      </c>
      <c r="E30" s="2">
        <f t="shared" ref="E30" si="9">D30/C30*100</f>
        <v>50.363280722022033</v>
      </c>
      <c r="F30" s="2">
        <v>29129</v>
      </c>
      <c r="G30" s="2">
        <f t="shared" ref="G30" si="10">D30-F30</f>
        <v>10368</v>
      </c>
      <c r="H30" s="6">
        <f t="shared" ref="H30" si="11">D30/F30*100</f>
        <v>135.59339489855472</v>
      </c>
    </row>
    <row r="31" spans="2:8" s="3" customFormat="1" ht="37.5" customHeight="1">
      <c r="B31" s="13" t="s">
        <v>24</v>
      </c>
      <c r="C31" s="2">
        <v>33.799999999999997</v>
      </c>
      <c r="D31" s="2">
        <v>0</v>
      </c>
      <c r="E31" s="2">
        <f t="shared" ref="E31:E32" si="12">D31/C31*100</f>
        <v>0</v>
      </c>
      <c r="F31" s="2">
        <v>0</v>
      </c>
      <c r="G31" s="2">
        <f t="shared" ref="G31:G32" si="13">D31-F31</f>
        <v>0</v>
      </c>
      <c r="H31" s="6">
        <v>0</v>
      </c>
    </row>
    <row r="32" spans="2:8" s="3" customFormat="1" ht="21.75" customHeight="1">
      <c r="B32" s="13" t="s">
        <v>25</v>
      </c>
      <c r="C32" s="2">
        <v>214836.8</v>
      </c>
      <c r="D32" s="2">
        <v>148833.70000000001</v>
      </c>
      <c r="E32" s="2">
        <f t="shared" si="12"/>
        <v>69.27756324800967</v>
      </c>
      <c r="F32" s="2">
        <v>149472.29999999999</v>
      </c>
      <c r="G32" s="2">
        <f t="shared" si="13"/>
        <v>-638.59999999997672</v>
      </c>
      <c r="H32" s="6">
        <f t="shared" ref="H32" si="14">D32/F32*100</f>
        <v>99.572763649184509</v>
      </c>
    </row>
    <row r="33" spans="2:9" s="3" customFormat="1" ht="37.5" customHeight="1">
      <c r="B33" s="13" t="s">
        <v>26</v>
      </c>
      <c r="C33" s="2">
        <v>50073.5</v>
      </c>
      <c r="D33" s="2">
        <v>40225.5</v>
      </c>
      <c r="E33" s="2">
        <f t="shared" ref="E33" si="15">D33/C33*100</f>
        <v>80.33291062138656</v>
      </c>
      <c r="F33" s="2">
        <v>30366</v>
      </c>
      <c r="G33" s="2">
        <f t="shared" ref="G33" si="16">D33-F33</f>
        <v>9859.5</v>
      </c>
      <c r="H33" s="6">
        <f t="shared" ref="H33" si="17">D33/F33*100</f>
        <v>132.46887966804979</v>
      </c>
    </row>
    <row r="34" spans="2:9" s="3" customFormat="1" ht="23.25" customHeight="1">
      <c r="B34" s="13" t="s">
        <v>27</v>
      </c>
      <c r="C34" s="2">
        <v>186</v>
      </c>
      <c r="D34" s="2">
        <v>61.3</v>
      </c>
      <c r="E34" s="2">
        <f t="shared" ref="E34:E35" si="18">D34/C34*100</f>
        <v>32.956989247311824</v>
      </c>
      <c r="F34" s="2">
        <v>0</v>
      </c>
      <c r="G34" s="2">
        <f t="shared" ref="G34:G36" si="19">D34-F34</f>
        <v>61.3</v>
      </c>
      <c r="H34" s="6">
        <v>0</v>
      </c>
    </row>
    <row r="35" spans="2:9" s="3" customFormat="1" ht="22.5" customHeight="1">
      <c r="B35" s="13" t="s">
        <v>28</v>
      </c>
      <c r="C35" s="2">
        <v>23889.200000000001</v>
      </c>
      <c r="D35" s="2">
        <v>21010.1</v>
      </c>
      <c r="E35" s="2">
        <f t="shared" si="18"/>
        <v>87.948110443212826</v>
      </c>
      <c r="F35" s="2">
        <v>13234.5</v>
      </c>
      <c r="G35" s="2">
        <f t="shared" si="19"/>
        <v>7775.5999999999985</v>
      </c>
      <c r="H35" s="6">
        <f t="shared" ref="H35" si="20">D35/F35*100</f>
        <v>158.75250292795343</v>
      </c>
    </row>
    <row r="36" spans="2:9" s="3" customFormat="1" ht="38.25" customHeight="1">
      <c r="B36" s="13" t="s">
        <v>29</v>
      </c>
      <c r="C36" s="2">
        <v>12486.5</v>
      </c>
      <c r="D36" s="2">
        <v>10440.700000000001</v>
      </c>
      <c r="E36" s="2">
        <f t="shared" ref="E36" si="21">D36/C36*100</f>
        <v>83.615905177591813</v>
      </c>
      <c r="F36" s="2">
        <v>4618.6000000000004</v>
      </c>
      <c r="G36" s="2">
        <f t="shared" si="19"/>
        <v>5822.1</v>
      </c>
      <c r="H36" s="6">
        <f t="shared" ref="H36" si="22">D36/F36*100</f>
        <v>226.0576798163946</v>
      </c>
    </row>
    <row r="37" spans="2:9" s="3" customFormat="1" ht="36" customHeight="1">
      <c r="B37" s="13" t="s">
        <v>30</v>
      </c>
      <c r="C37" s="2">
        <v>3767.4</v>
      </c>
      <c r="D37" s="2">
        <v>2736.4</v>
      </c>
      <c r="E37" s="2">
        <f t="shared" ref="E37:E38" si="23">D37/C37*100</f>
        <v>72.633646546690017</v>
      </c>
      <c r="F37" s="2">
        <v>1872</v>
      </c>
      <c r="G37" s="2">
        <f t="shared" ref="G37" si="24">D37-F37</f>
        <v>864.40000000000009</v>
      </c>
      <c r="H37" s="6">
        <f t="shared" ref="H37" si="25">D37/F37*100</f>
        <v>146.17521367521368</v>
      </c>
    </row>
    <row r="38" spans="2:9" s="3" customFormat="1" ht="67.5" customHeight="1" thickBot="1">
      <c r="B38" s="22" t="s">
        <v>31</v>
      </c>
      <c r="C38" s="15">
        <v>35.9</v>
      </c>
      <c r="D38" s="15">
        <v>35.9</v>
      </c>
      <c r="E38" s="15">
        <f t="shared" si="23"/>
        <v>100</v>
      </c>
      <c r="F38" s="15">
        <v>0</v>
      </c>
      <c r="G38" s="15">
        <f t="shared" ref="G38" si="26">D38-F38</f>
        <v>35.9</v>
      </c>
      <c r="H38" s="16">
        <v>0</v>
      </c>
    </row>
    <row r="39" spans="2:9" ht="25.5" customHeight="1" thickBot="1">
      <c r="B39" s="17" t="s">
        <v>32</v>
      </c>
      <c r="C39" s="18">
        <f>SUM(C26:C38)</f>
        <v>783263.3</v>
      </c>
      <c r="D39" s="18">
        <f>SUM(D26:D38)</f>
        <v>510120.50000000006</v>
      </c>
      <c r="E39" s="18">
        <f>D39/C39*100</f>
        <v>65.127588641009993</v>
      </c>
      <c r="F39" s="18">
        <f>SUM(F26:F38)</f>
        <v>349209.5</v>
      </c>
      <c r="G39" s="18">
        <f>SUM(G26:G38)</f>
        <v>160911</v>
      </c>
      <c r="H39" s="19">
        <f>D39/F39*100</f>
        <v>146.07864333587719</v>
      </c>
    </row>
    <row r="41" spans="2:9" ht="18.75">
      <c r="B41" s="47" t="s">
        <v>34</v>
      </c>
      <c r="C41" s="47"/>
      <c r="D41" s="47"/>
      <c r="E41" s="47"/>
      <c r="F41" s="47"/>
      <c r="G41" s="47"/>
      <c r="H41" s="47"/>
    </row>
    <row r="42" spans="2:9" ht="14.25" customHeight="1">
      <c r="B42" s="21"/>
      <c r="C42" s="21"/>
      <c r="D42" s="21"/>
      <c r="E42" s="21"/>
      <c r="F42" s="21"/>
      <c r="G42" s="21"/>
      <c r="H42" s="21"/>
    </row>
    <row r="43" spans="2:9" ht="15.75" thickBot="1">
      <c r="H43" s="20" t="s">
        <v>33</v>
      </c>
    </row>
    <row r="44" spans="2:9" ht="47.25">
      <c r="B44" s="57" t="s">
        <v>0</v>
      </c>
      <c r="C44" s="58"/>
      <c r="D44" s="58"/>
      <c r="E44" s="58"/>
      <c r="F44" s="58"/>
      <c r="G44" s="59" t="s">
        <v>35</v>
      </c>
      <c r="H44" s="60" t="s">
        <v>48</v>
      </c>
      <c r="I44" s="5"/>
    </row>
    <row r="45" spans="2:9" s="3" customFormat="1" ht="25.5" customHeight="1" thickBot="1">
      <c r="B45" s="48" t="s">
        <v>36</v>
      </c>
      <c r="C45" s="49"/>
      <c r="D45" s="49"/>
      <c r="E45" s="49"/>
      <c r="F45" s="49"/>
      <c r="G45" s="7">
        <v>-2966.4</v>
      </c>
      <c r="H45" s="8">
        <v>60351.3</v>
      </c>
    </row>
    <row r="47" spans="2:9" ht="18.75">
      <c r="B47" s="47" t="s">
        <v>37</v>
      </c>
      <c r="C47" s="47"/>
      <c r="D47" s="47"/>
      <c r="E47" s="47"/>
      <c r="F47" s="47"/>
      <c r="G47" s="47"/>
      <c r="H47" s="47"/>
    </row>
    <row r="48" spans="2:9" ht="18.75">
      <c r="B48" s="21"/>
      <c r="C48" s="21"/>
      <c r="D48" s="21"/>
      <c r="E48" s="21"/>
      <c r="F48" s="21"/>
      <c r="G48" s="21"/>
      <c r="H48" s="21"/>
    </row>
    <row r="49" spans="2:8" ht="15.75" thickBot="1">
      <c r="H49" s="20" t="s">
        <v>33</v>
      </c>
    </row>
    <row r="50" spans="2:8" ht="48" thickBot="1">
      <c r="B50" s="61" t="s">
        <v>38</v>
      </c>
      <c r="C50" s="62"/>
      <c r="D50" s="62"/>
      <c r="E50" s="62"/>
      <c r="F50" s="62"/>
      <c r="G50" s="11" t="s">
        <v>35</v>
      </c>
      <c r="H50" s="12" t="s">
        <v>48</v>
      </c>
    </row>
    <row r="51" spans="2:8" ht="41.25" customHeight="1">
      <c r="B51" s="50" t="s">
        <v>39</v>
      </c>
      <c r="C51" s="51"/>
      <c r="D51" s="51"/>
      <c r="E51" s="51"/>
      <c r="F51" s="51"/>
      <c r="G51" s="4">
        <v>0</v>
      </c>
      <c r="H51" s="9">
        <v>0</v>
      </c>
    </row>
    <row r="52" spans="2:8">
      <c r="B52" s="52" t="s">
        <v>40</v>
      </c>
      <c r="C52" s="53"/>
      <c r="D52" s="53"/>
      <c r="E52" s="53"/>
      <c r="F52" s="53"/>
      <c r="G52" s="2">
        <v>0</v>
      </c>
      <c r="H52" s="6">
        <v>0</v>
      </c>
    </row>
    <row r="53" spans="2:8">
      <c r="B53" s="52" t="s">
        <v>41</v>
      </c>
      <c r="C53" s="53"/>
      <c r="D53" s="53"/>
      <c r="E53" s="53"/>
      <c r="F53" s="53"/>
      <c r="G53" s="2">
        <v>-10000</v>
      </c>
      <c r="H53" s="6">
        <v>-10000</v>
      </c>
    </row>
    <row r="54" spans="2:8">
      <c r="B54" s="52" t="s">
        <v>42</v>
      </c>
      <c r="C54" s="53"/>
      <c r="D54" s="53"/>
      <c r="E54" s="53"/>
      <c r="F54" s="53"/>
      <c r="G54" s="2">
        <v>0</v>
      </c>
      <c r="H54" s="6">
        <v>0</v>
      </c>
    </row>
    <row r="55" spans="2:8">
      <c r="B55" s="52" t="s">
        <v>40</v>
      </c>
      <c r="C55" s="53"/>
      <c r="D55" s="53"/>
      <c r="E55" s="53"/>
      <c r="F55" s="53"/>
      <c r="G55" s="2">
        <v>0</v>
      </c>
      <c r="H55" s="6">
        <v>0</v>
      </c>
    </row>
    <row r="56" spans="2:8" ht="15.75" thickBot="1">
      <c r="B56" s="54" t="s">
        <v>41</v>
      </c>
      <c r="C56" s="55"/>
      <c r="D56" s="55"/>
      <c r="E56" s="55"/>
      <c r="F56" s="55"/>
      <c r="G56" s="15">
        <v>0</v>
      </c>
      <c r="H56" s="16">
        <v>0</v>
      </c>
    </row>
    <row r="57" spans="2:8" ht="15.75" thickBot="1">
      <c r="B57" s="45" t="s">
        <v>43</v>
      </c>
      <c r="C57" s="46"/>
      <c r="D57" s="46"/>
      <c r="E57" s="46"/>
      <c r="F57" s="46"/>
      <c r="G57" s="18">
        <f>G53</f>
        <v>-10000</v>
      </c>
      <c r="H57" s="19">
        <f>H53</f>
        <v>-10000</v>
      </c>
    </row>
    <row r="60" spans="2:8" ht="15.75">
      <c r="B60" s="23" t="s">
        <v>44</v>
      </c>
    </row>
    <row r="61" spans="2:8" ht="15.75">
      <c r="B61" s="23" t="s">
        <v>45</v>
      </c>
      <c r="F61" s="23" t="s">
        <v>46</v>
      </c>
    </row>
  </sheetData>
  <mergeCells count="17">
    <mergeCell ref="B22:H22"/>
    <mergeCell ref="B7:H7"/>
    <mergeCell ref="B2:H2"/>
    <mergeCell ref="B4:H4"/>
    <mergeCell ref="B5:H5"/>
    <mergeCell ref="B57:F57"/>
    <mergeCell ref="B41:H41"/>
    <mergeCell ref="B44:F44"/>
    <mergeCell ref="B45:F45"/>
    <mergeCell ref="B47:H47"/>
    <mergeCell ref="B50:F50"/>
    <mergeCell ref="B51:F51"/>
    <mergeCell ref="B52:F52"/>
    <mergeCell ref="B53:F53"/>
    <mergeCell ref="B54:F54"/>
    <mergeCell ref="B55:F55"/>
    <mergeCell ref="B56:F56"/>
  </mergeCells>
  <pageMargins left="0.11811023622047245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мес. 2024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</dc:creator>
  <cp:lastModifiedBy>ФУ Усть-Кубинского</cp:lastModifiedBy>
  <cp:lastPrinted>2024-07-17T08:27:13Z</cp:lastPrinted>
  <dcterms:created xsi:type="dcterms:W3CDTF">2024-07-17T06:37:53Z</dcterms:created>
  <dcterms:modified xsi:type="dcterms:W3CDTF">2024-10-15T11:10:40Z</dcterms:modified>
</cp:coreProperties>
</file>