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добрены" sheetId="2" r:id="rId1"/>
    <sheet name="Первоначально" sheetId="1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C5" i="2"/>
  <c r="G4"/>
  <c r="F4"/>
  <c r="E4"/>
  <c r="D4"/>
  <c r="G3"/>
  <c r="F3"/>
  <c r="E3"/>
  <c r="D3"/>
  <c r="G2"/>
  <c r="G5" s="1"/>
  <c r="F2"/>
  <c r="F5" s="1"/>
  <c r="E2"/>
  <c r="E5" s="1"/>
  <c r="D2"/>
  <c r="D37" i="1"/>
  <c r="E37"/>
  <c r="F37"/>
  <c r="G37"/>
  <c r="C37"/>
  <c r="D5" i="2" l="1"/>
  <c r="E12" i="1"/>
  <c r="G5"/>
  <c r="D33" l="1"/>
  <c r="E33"/>
  <c r="F33"/>
  <c r="G33"/>
  <c r="D34"/>
  <c r="E34"/>
  <c r="F34"/>
  <c r="G34"/>
  <c r="D35"/>
  <c r="E35"/>
  <c r="F35"/>
  <c r="G35"/>
  <c r="D36"/>
  <c r="E36"/>
  <c r="F36"/>
  <c r="G36"/>
  <c r="D32"/>
  <c r="E32"/>
  <c r="F32"/>
  <c r="G32"/>
  <c r="D31"/>
  <c r="E31"/>
  <c r="F31"/>
  <c r="G31"/>
  <c r="D30"/>
  <c r="E30"/>
  <c r="F30"/>
  <c r="G30"/>
  <c r="D6"/>
  <c r="E6"/>
  <c r="F6"/>
  <c r="G6"/>
  <c r="D29"/>
  <c r="E29"/>
  <c r="F29"/>
  <c r="G29"/>
  <c r="D11"/>
  <c r="E11"/>
  <c r="F11"/>
  <c r="G11"/>
  <c r="D16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7" l="1"/>
  <c r="E7"/>
  <c r="F7"/>
  <c r="G7"/>
  <c r="D8"/>
  <c r="E8"/>
  <c r="F8"/>
  <c r="G8"/>
  <c r="D28"/>
  <c r="D27"/>
  <c r="D26"/>
  <c r="D25"/>
  <c r="E28"/>
  <c r="E27"/>
  <c r="E26"/>
  <c r="E25"/>
  <c r="F28"/>
  <c r="F27"/>
  <c r="F26"/>
  <c r="F25"/>
  <c r="G28"/>
  <c r="G27"/>
  <c r="G26"/>
  <c r="G25"/>
  <c r="G9"/>
  <c r="F9"/>
  <c r="E9"/>
  <c r="D9"/>
  <c r="D24"/>
  <c r="E24"/>
  <c r="F24"/>
  <c r="G24"/>
  <c r="D5"/>
  <c r="E5"/>
  <c r="F5"/>
  <c r="D23"/>
  <c r="E23"/>
  <c r="F23"/>
  <c r="G23"/>
  <c r="D22"/>
  <c r="E22"/>
  <c r="F22"/>
  <c r="G22"/>
  <c r="D21"/>
  <c r="E21"/>
  <c r="F21"/>
  <c r="G21"/>
  <c r="D13" l="1"/>
  <c r="E13"/>
  <c r="F13"/>
  <c r="G13"/>
  <c r="D14"/>
  <c r="E14"/>
  <c r="F14"/>
  <c r="G14"/>
  <c r="D15"/>
  <c r="E15"/>
  <c r="F15"/>
  <c r="G15"/>
  <c r="D2" l="1"/>
  <c r="D3"/>
  <c r="D4"/>
  <c r="D10"/>
  <c r="D12"/>
  <c r="E2"/>
  <c r="E3"/>
  <c r="E4"/>
  <c r="E10"/>
  <c r="G3"/>
  <c r="F2" l="1"/>
  <c r="G2"/>
  <c r="F3"/>
  <c r="F4"/>
  <c r="G4"/>
  <c r="F10"/>
  <c r="G10"/>
  <c r="F12"/>
  <c r="G12"/>
</calcChain>
</file>

<file path=xl/sharedStrings.xml><?xml version="1.0" encoding="utf-8"?>
<sst xmlns="http://schemas.openxmlformats.org/spreadsheetml/2006/main" count="54" uniqueCount="43">
  <si>
    <t>областной</t>
  </si>
  <si>
    <t>местный</t>
  </si>
  <si>
    <t>фз</t>
  </si>
  <si>
    <t>25 местный</t>
  </si>
  <si>
    <t>сумма</t>
  </si>
  <si>
    <t>Пошив концертных костюмов для народного коллектива "Хор ветеранов"</t>
  </si>
  <si>
    <t>Обустройство общественной территории для проведения культурных мероприятий (с. Бережное)</t>
  </si>
  <si>
    <t>Ремонт памятника с благоустройством прилегающей территории у памятника мкр. Лесозавод</t>
  </si>
  <si>
    <t>Благоустройство у памятного знака ветеранам ВОВ 1941-1945 гг. и труженикам тыла (д. Афанасовская)</t>
  </si>
  <si>
    <t>Название проекта 2025 года</t>
  </si>
  <si>
    <t>Площадка «Место силы»</t>
  </si>
  <si>
    <t>Топиарная фигура "Рысь"</t>
  </si>
  <si>
    <t>Приобретение и установка оборудования для детской площадки (Бережное, ул. Ветеранов, ул. Молодежная)</t>
  </si>
  <si>
    <t>Благоустройство кленовой аллеи (2 этап)</t>
  </si>
  <si>
    <t>Устройство резинового покрытия на детской площадке ул. Мира в с. Устье</t>
  </si>
  <si>
    <t xml:space="preserve">Обустройство детской площадки  в с. Богородское </t>
  </si>
  <si>
    <t>Устройство оптоволоконной связи в д. Митенское</t>
  </si>
  <si>
    <t>Общественный туалет в с. Устье</t>
  </si>
  <si>
    <t>Беседка в д. Дешевиха</t>
  </si>
  <si>
    <t>Благоустройство - уличное освещение</t>
  </si>
  <si>
    <t>Водопровод ул. Солнечная в с. Устье (2 этап)</t>
  </si>
  <si>
    <t>Водопровод ул. Молодежная в с. Устье (2 этап)</t>
  </si>
  <si>
    <t>Обустройство спортивной площадки в  д. Королиха</t>
  </si>
  <si>
    <t>Благоустройство зоны отдыха на ул. Набережная в с. Устье</t>
  </si>
  <si>
    <t>Благоустройство в парке В.Н. Смелова  (2 этап)</t>
  </si>
  <si>
    <t>"Чудо в квадрате"  - кукольный театр как форма работы с книгой</t>
  </si>
  <si>
    <t>Уборка старых аварийных деревьев на ул. Строителей с. Устье</t>
  </si>
  <si>
    <t>Реконструкция арт-объекта – весельной шлюпки ЯЛ-4</t>
  </si>
  <si>
    <t xml:space="preserve">Детская площадка "Счастье" </t>
  </si>
  <si>
    <t xml:space="preserve">Музейная экспозиция «Память нужна живым» </t>
  </si>
  <si>
    <t>Благоустройство парка памяти участников СВО в д. Марковская</t>
  </si>
  <si>
    <t xml:space="preserve">Установка мемориальных плит у памятника в с. Богородское
</t>
  </si>
  <si>
    <t>Общественное место </t>
  </si>
  <si>
    <t>Место отдыха</t>
  </si>
  <si>
    <t>Памятное место</t>
  </si>
  <si>
    <t>Площадка для занятия спортом</t>
  </si>
  <si>
    <t>Благоустройство детской площадки на ул. Солнечная в с. Устье (2 этап)</t>
  </si>
  <si>
    <t>Пошив костюмов для дома культуры с. Заднее</t>
  </si>
  <si>
    <t>«Сирень победы», благоустройство территории около памятника ВОВ в д. Королиха</t>
  </si>
  <si>
    <t xml:space="preserve">Обустройство родника
</t>
  </si>
  <si>
    <t>Ремонт памятника ВОВ</t>
  </si>
  <si>
    <t>раздел/подраздел</t>
  </si>
  <si>
    <t>0503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</si>
</sst>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Fill="1"/>
    <xf numFmtId="4" fontId="0" fillId="0" borderId="1" xfId="0" applyNumberFormat="1" applyFill="1" applyBorder="1" applyAlignment="1">
      <alignment horizontal="left" vertical="top"/>
    </xf>
    <xf numFmtId="4" fontId="0" fillId="0" borderId="4" xfId="0" applyNumberFormat="1" applyFill="1" applyBorder="1" applyAlignment="1">
      <alignment horizontal="left" vertical="top"/>
    </xf>
    <xf numFmtId="4" fontId="0" fillId="0" borderId="3" xfId="0" applyNumberFormat="1" applyFill="1" applyBorder="1" applyAlignment="1">
      <alignment horizontal="left" vertical="top"/>
    </xf>
    <xf numFmtId="4" fontId="0" fillId="0" borderId="5" xfId="0" applyNumberFormat="1" applyFill="1" applyBorder="1" applyAlignment="1">
      <alignment horizontal="left" vertical="top"/>
    </xf>
    <xf numFmtId="4" fontId="2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4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4" fontId="1" fillId="0" borderId="5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4" fontId="0" fillId="0" borderId="1" xfId="0" applyNumberForma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4" fontId="6" fillId="0" borderId="6" xfId="0" applyNumberFormat="1" applyFont="1" applyFill="1" applyBorder="1" applyAlignment="1" applyProtection="1">
      <alignment horizontal="left" vertical="top"/>
    </xf>
    <xf numFmtId="4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justify" vertical="top" wrapText="1"/>
      <protection locked="0"/>
    </xf>
    <xf numFmtId="0" fontId="3" fillId="0" borderId="2" xfId="0" applyFont="1" applyFill="1" applyBorder="1" applyAlignment="1">
      <alignment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4" fontId="0" fillId="2" borderId="5" xfId="0" applyNumberFormat="1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49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workbookViewId="0">
      <selection activeCell="H13" sqref="H13"/>
    </sheetView>
  </sheetViews>
  <sheetFormatPr defaultRowHeight="15"/>
  <cols>
    <col min="1" max="1" width="3.42578125" customWidth="1"/>
    <col min="2" max="2" width="55.85546875" customWidth="1"/>
    <col min="3" max="3" width="12.85546875" customWidth="1"/>
    <col min="4" max="5" width="12.42578125" customWidth="1"/>
    <col min="6" max="6" width="11.85546875" customWidth="1"/>
    <col min="7" max="7" width="11.28515625" customWidth="1"/>
    <col min="8" max="8" width="14.85546875" style="3" customWidth="1"/>
    <col min="9" max="66" width="9.140625" style="3"/>
  </cols>
  <sheetData>
    <row r="1" spans="1:8" ht="26.25" customHeight="1">
      <c r="A1" s="1"/>
      <c r="B1" s="2" t="s">
        <v>9</v>
      </c>
      <c r="C1" s="2" t="s">
        <v>4</v>
      </c>
      <c r="D1" s="2" t="s">
        <v>0</v>
      </c>
      <c r="E1" s="2" t="s">
        <v>1</v>
      </c>
      <c r="F1" s="2" t="s">
        <v>3</v>
      </c>
      <c r="G1" s="2" t="s">
        <v>2</v>
      </c>
      <c r="H1" s="22" t="s">
        <v>41</v>
      </c>
    </row>
    <row r="2" spans="1:8" s="3" customFormat="1" ht="31.5" customHeight="1">
      <c r="A2" s="11">
        <v>1</v>
      </c>
      <c r="B2" s="23" t="s">
        <v>31</v>
      </c>
      <c r="C2" s="24">
        <v>564200</v>
      </c>
      <c r="D2" s="25">
        <f t="shared" ref="D2:D4" si="0">C2/100*70</f>
        <v>394940</v>
      </c>
      <c r="E2" s="26">
        <f t="shared" ref="E2:E4" si="1">C2/100*30</f>
        <v>169260</v>
      </c>
      <c r="F2" s="26">
        <f t="shared" ref="F2:F4" si="2">C2/100*25</f>
        <v>141050</v>
      </c>
      <c r="G2" s="26">
        <f t="shared" ref="G2:G4" si="3">C2/100*5</f>
        <v>28210</v>
      </c>
      <c r="H2" s="29" t="s">
        <v>42</v>
      </c>
    </row>
    <row r="3" spans="1:8" s="3" customFormat="1" ht="27.75" customHeight="1">
      <c r="A3" s="11">
        <v>2</v>
      </c>
      <c r="B3" s="23" t="s">
        <v>40</v>
      </c>
      <c r="C3" s="24">
        <v>854212.53</v>
      </c>
      <c r="D3" s="27">
        <f t="shared" si="0"/>
        <v>597948.77099999995</v>
      </c>
      <c r="E3" s="27">
        <f t="shared" si="1"/>
        <v>256263.75899999999</v>
      </c>
      <c r="F3" s="27">
        <f t="shared" si="2"/>
        <v>213553.13250000001</v>
      </c>
      <c r="G3" s="27">
        <f t="shared" si="3"/>
        <v>42710.626499999998</v>
      </c>
      <c r="H3" s="29" t="s">
        <v>42</v>
      </c>
    </row>
    <row r="4" spans="1:8" s="3" customFormat="1" ht="30.75" customHeight="1">
      <c r="A4" s="11">
        <v>3</v>
      </c>
      <c r="B4" s="23" t="s">
        <v>7</v>
      </c>
      <c r="C4" s="24">
        <v>698353.28</v>
      </c>
      <c r="D4" s="27">
        <f t="shared" si="0"/>
        <v>488847.29599999997</v>
      </c>
      <c r="E4" s="27">
        <f t="shared" si="1"/>
        <v>209505.984</v>
      </c>
      <c r="F4" s="27">
        <f t="shared" si="2"/>
        <v>174588.32</v>
      </c>
      <c r="G4" s="27">
        <f t="shared" si="3"/>
        <v>34917.663999999997</v>
      </c>
      <c r="H4" s="29" t="s">
        <v>42</v>
      </c>
    </row>
    <row r="5" spans="1:8" s="3" customFormat="1">
      <c r="A5" s="17"/>
      <c r="B5" s="20"/>
      <c r="C5" s="8">
        <f>SUM(C2:C4)</f>
        <v>2116765.81</v>
      </c>
      <c r="D5" s="8">
        <f>SUM(D2:D4)</f>
        <v>1481736.0669999998</v>
      </c>
      <c r="E5" s="8">
        <f>SUM(E2:E4)</f>
        <v>635029.74300000002</v>
      </c>
      <c r="F5" s="8">
        <f>SUM(F2:F4)</f>
        <v>529191.45250000001</v>
      </c>
      <c r="G5" s="8">
        <f>SUM(G2:G4)</f>
        <v>105838.2905</v>
      </c>
    </row>
    <row r="8" spans="1:8" s="3" customFormat="1">
      <c r="A8"/>
      <c r="B8"/>
      <c r="C8" s="28"/>
      <c r="D8" s="28"/>
      <c r="E8" s="28"/>
      <c r="F8"/>
      <c r="G8"/>
    </row>
    <row r="9" spans="1:8" s="3" customFormat="1">
      <c r="A9"/>
      <c r="B9"/>
      <c r="C9" s="28"/>
      <c r="D9"/>
      <c r="E9"/>
      <c r="F9"/>
      <c r="G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37"/>
  <sheetViews>
    <sheetView workbookViewId="0">
      <selection activeCell="B23" sqref="B23"/>
    </sheetView>
  </sheetViews>
  <sheetFormatPr defaultRowHeight="15"/>
  <cols>
    <col min="1" max="1" width="3.42578125" customWidth="1"/>
    <col min="2" max="2" width="55.85546875" customWidth="1"/>
    <col min="3" max="3" width="12.85546875" customWidth="1"/>
    <col min="4" max="5" width="12.42578125" customWidth="1"/>
    <col min="6" max="6" width="11.85546875" customWidth="1"/>
    <col min="7" max="7" width="11.28515625" customWidth="1"/>
    <col min="8" max="8" width="11.140625" style="3" customWidth="1"/>
    <col min="9" max="66" width="9.140625" style="3"/>
  </cols>
  <sheetData>
    <row r="1" spans="1:13" ht="26.25" customHeight="1">
      <c r="A1" s="1"/>
      <c r="B1" s="2" t="s">
        <v>9</v>
      </c>
      <c r="C1" s="2" t="s">
        <v>4</v>
      </c>
      <c r="D1" s="2" t="s">
        <v>0</v>
      </c>
      <c r="E1" s="2" t="s">
        <v>1</v>
      </c>
      <c r="F1" s="2" t="s">
        <v>3</v>
      </c>
      <c r="G1" s="2" t="s">
        <v>2</v>
      </c>
    </row>
    <row r="2" spans="1:13" s="3" customFormat="1" ht="15" customHeight="1">
      <c r="A2" s="11">
        <v>1</v>
      </c>
      <c r="B2" s="20" t="s">
        <v>25</v>
      </c>
      <c r="C2" s="4">
        <v>58000</v>
      </c>
      <c r="D2" s="4">
        <f>C2/100*70</f>
        <v>40600</v>
      </c>
      <c r="E2" s="4">
        <f>C2/100*30</f>
        <v>17400</v>
      </c>
      <c r="F2" s="4">
        <f>C2/100*25</f>
        <v>14500</v>
      </c>
      <c r="G2" s="4">
        <f>C2/100*5</f>
        <v>2900</v>
      </c>
      <c r="H2" s="13"/>
    </row>
    <row r="3" spans="1:13" s="3" customFormat="1" ht="32.25" customHeight="1">
      <c r="A3" s="11">
        <v>2</v>
      </c>
      <c r="B3" s="20" t="s">
        <v>5</v>
      </c>
      <c r="C3" s="16">
        <v>200000</v>
      </c>
      <c r="D3" s="4">
        <f t="shared" ref="D3:D12" si="0">C3/100*70</f>
        <v>140000</v>
      </c>
      <c r="E3" s="4">
        <f t="shared" ref="E3:E11" si="1">C3/100*30</f>
        <v>60000</v>
      </c>
      <c r="F3" s="4">
        <f t="shared" ref="F3:F12" si="2">C3/100*25</f>
        <v>50000</v>
      </c>
      <c r="G3" s="4">
        <f t="shared" ref="G3:G12" si="3">C3/100*5</f>
        <v>10000</v>
      </c>
      <c r="H3" s="13"/>
    </row>
    <row r="4" spans="1:13" s="3" customFormat="1" ht="18.75" customHeight="1">
      <c r="A4" s="11">
        <v>3</v>
      </c>
      <c r="B4" s="20" t="s">
        <v>16</v>
      </c>
      <c r="C4" s="16">
        <v>1370779.62</v>
      </c>
      <c r="D4" s="4">
        <f t="shared" si="0"/>
        <v>959545.73400000005</v>
      </c>
      <c r="E4" s="4">
        <f t="shared" si="1"/>
        <v>411233.886</v>
      </c>
      <c r="F4" s="4">
        <f t="shared" si="2"/>
        <v>342694.90500000003</v>
      </c>
      <c r="G4" s="4">
        <f t="shared" si="3"/>
        <v>68538.981</v>
      </c>
      <c r="H4" s="13"/>
    </row>
    <row r="5" spans="1:13" s="3" customFormat="1" ht="18.75" customHeight="1">
      <c r="A5" s="11">
        <v>4</v>
      </c>
      <c r="B5" s="20" t="s">
        <v>28</v>
      </c>
      <c r="C5" s="16">
        <v>990130</v>
      </c>
      <c r="D5" s="4">
        <f t="shared" si="0"/>
        <v>693091</v>
      </c>
      <c r="E5" s="4">
        <f t="shared" si="1"/>
        <v>297039</v>
      </c>
      <c r="F5" s="4">
        <f t="shared" si="2"/>
        <v>247532.49999999997</v>
      </c>
      <c r="G5" s="4">
        <f t="shared" si="3"/>
        <v>49506.5</v>
      </c>
      <c r="H5" s="13"/>
    </row>
    <row r="6" spans="1:13" s="3" customFormat="1" ht="18.75" customHeight="1">
      <c r="A6" s="11">
        <v>5</v>
      </c>
      <c r="B6" s="20" t="s">
        <v>11</v>
      </c>
      <c r="C6" s="16">
        <v>500000</v>
      </c>
      <c r="D6" s="4">
        <f t="shared" si="0"/>
        <v>350000</v>
      </c>
      <c r="E6" s="4">
        <f t="shared" si="1"/>
        <v>150000</v>
      </c>
      <c r="F6" s="4">
        <f t="shared" si="2"/>
        <v>125000</v>
      </c>
      <c r="G6" s="4">
        <f t="shared" si="3"/>
        <v>25000</v>
      </c>
      <c r="H6" s="13"/>
    </row>
    <row r="7" spans="1:13" s="3" customFormat="1" ht="31.5" customHeight="1">
      <c r="A7" s="11">
        <v>6</v>
      </c>
      <c r="B7" s="20" t="s">
        <v>29</v>
      </c>
      <c r="C7" s="16">
        <v>1000000</v>
      </c>
      <c r="D7" s="4">
        <f>C7/100*70</f>
        <v>700000</v>
      </c>
      <c r="E7" s="4">
        <f>C7/100*30</f>
        <v>300000</v>
      </c>
      <c r="F7" s="4">
        <f>C7/100*25</f>
        <v>250000</v>
      </c>
      <c r="G7" s="4">
        <f>C7/100*5</f>
        <v>50000</v>
      </c>
      <c r="H7" s="13"/>
    </row>
    <row r="8" spans="1:13" s="3" customFormat="1" ht="18.75" customHeight="1">
      <c r="A8" s="11">
        <v>7</v>
      </c>
      <c r="B8" s="20" t="s">
        <v>10</v>
      </c>
      <c r="C8" s="16">
        <v>500000</v>
      </c>
      <c r="D8" s="4">
        <f>C8/100*70</f>
        <v>350000</v>
      </c>
      <c r="E8" s="4">
        <f>C8/100*30</f>
        <v>150000</v>
      </c>
      <c r="F8" s="4">
        <f>C8/100*25</f>
        <v>125000</v>
      </c>
      <c r="G8" s="4">
        <f>C8/100*5</f>
        <v>25000</v>
      </c>
      <c r="H8" s="13"/>
    </row>
    <row r="9" spans="1:13" s="3" customFormat="1" ht="18.75" customHeight="1">
      <c r="A9" s="11">
        <v>8</v>
      </c>
      <c r="B9" s="20" t="s">
        <v>26</v>
      </c>
      <c r="C9" s="12">
        <v>160000</v>
      </c>
      <c r="D9" s="4">
        <f>C9/100*70</f>
        <v>112000</v>
      </c>
      <c r="E9" s="4">
        <f t="shared" si="1"/>
        <v>48000</v>
      </c>
      <c r="F9" s="4">
        <f t="shared" si="2"/>
        <v>40000</v>
      </c>
      <c r="G9" s="4">
        <f t="shared" si="3"/>
        <v>8000</v>
      </c>
      <c r="H9" s="13"/>
    </row>
    <row r="10" spans="1:13" s="3" customFormat="1" ht="30">
      <c r="A10" s="11">
        <v>9</v>
      </c>
      <c r="B10" s="21" t="s">
        <v>6</v>
      </c>
      <c r="C10" s="19">
        <v>1461320.92</v>
      </c>
      <c r="D10" s="5">
        <f t="shared" si="0"/>
        <v>1022924.644</v>
      </c>
      <c r="E10" s="4">
        <f t="shared" si="1"/>
        <v>438396.27599999995</v>
      </c>
      <c r="F10" s="4">
        <f t="shared" si="2"/>
        <v>365330.23</v>
      </c>
      <c r="G10" s="4">
        <f t="shared" si="3"/>
        <v>73066.046000000002</v>
      </c>
    </row>
    <row r="11" spans="1:13" s="3" customFormat="1" ht="27.75" customHeight="1">
      <c r="A11" s="11">
        <v>10</v>
      </c>
      <c r="B11" s="21" t="s">
        <v>12</v>
      </c>
      <c r="C11" s="19">
        <v>576586.12</v>
      </c>
      <c r="D11" s="5">
        <f t="shared" si="0"/>
        <v>403610.28400000004</v>
      </c>
      <c r="E11" s="4">
        <f t="shared" si="1"/>
        <v>172975.83600000001</v>
      </c>
      <c r="F11" s="4">
        <f t="shared" si="2"/>
        <v>144146.53</v>
      </c>
      <c r="G11" s="4">
        <f t="shared" si="3"/>
        <v>28829.306</v>
      </c>
    </row>
    <row r="12" spans="1:13" s="3" customFormat="1" ht="28.5" customHeight="1">
      <c r="A12" s="11">
        <v>11</v>
      </c>
      <c r="B12" s="21" t="s">
        <v>8</v>
      </c>
      <c r="C12" s="14">
        <v>367736.61</v>
      </c>
      <c r="D12" s="6">
        <f t="shared" si="0"/>
        <v>257415.62699999998</v>
      </c>
      <c r="E12" s="7">
        <f>C12/100*30</f>
        <v>110320.98299999999</v>
      </c>
      <c r="F12" s="7">
        <f t="shared" si="2"/>
        <v>91934.152499999997</v>
      </c>
      <c r="G12" s="7">
        <f t="shared" si="3"/>
        <v>18386.8305</v>
      </c>
      <c r="M12" s="10"/>
    </row>
    <row r="13" spans="1:13" s="3" customFormat="1" ht="27.75" customHeight="1">
      <c r="A13" s="11">
        <v>12</v>
      </c>
      <c r="B13" s="20" t="s">
        <v>30</v>
      </c>
      <c r="C13" s="9">
        <v>336739.12</v>
      </c>
      <c r="D13" s="6">
        <f t="shared" ref="D13:D20" si="4">C13/100*70</f>
        <v>235717.38399999999</v>
      </c>
      <c r="E13" s="7">
        <f t="shared" ref="E13:E20" si="5">C13/100*30</f>
        <v>101021.736</v>
      </c>
      <c r="F13" s="7">
        <f t="shared" ref="F13:F20" si="6">C13/100*25</f>
        <v>84184.78</v>
      </c>
      <c r="G13" s="7">
        <f t="shared" ref="G13:G20" si="7">C13/100*5</f>
        <v>16836.955999999998</v>
      </c>
    </row>
    <row r="14" spans="1:13" s="3" customFormat="1" ht="31.5" customHeight="1">
      <c r="A14" s="11">
        <v>13</v>
      </c>
      <c r="B14" s="20" t="s">
        <v>15</v>
      </c>
      <c r="C14" s="9">
        <v>583561.39</v>
      </c>
      <c r="D14" s="6">
        <f t="shared" si="4"/>
        <v>408492.973</v>
      </c>
      <c r="E14" s="7">
        <f t="shared" si="5"/>
        <v>175068.41700000002</v>
      </c>
      <c r="F14" s="7">
        <f t="shared" si="6"/>
        <v>145890.3475</v>
      </c>
      <c r="G14" s="7">
        <f t="shared" si="7"/>
        <v>29178.069500000001</v>
      </c>
    </row>
    <row r="15" spans="1:13" s="3" customFormat="1" ht="31.5" customHeight="1">
      <c r="A15" s="11">
        <v>14</v>
      </c>
      <c r="B15" s="20" t="s">
        <v>31</v>
      </c>
      <c r="C15" s="9">
        <v>564200</v>
      </c>
      <c r="D15" s="6">
        <f t="shared" si="4"/>
        <v>394940</v>
      </c>
      <c r="E15" s="7">
        <f t="shared" si="5"/>
        <v>169260</v>
      </c>
      <c r="F15" s="7">
        <f t="shared" si="6"/>
        <v>141050</v>
      </c>
      <c r="G15" s="7">
        <f t="shared" si="7"/>
        <v>28210</v>
      </c>
    </row>
    <row r="16" spans="1:13" s="3" customFormat="1" ht="17.25" customHeight="1">
      <c r="A16" s="11">
        <v>15</v>
      </c>
      <c r="B16" s="20" t="s">
        <v>32</v>
      </c>
      <c r="C16" s="9">
        <v>360000</v>
      </c>
      <c r="D16" s="6">
        <f t="shared" si="4"/>
        <v>252000</v>
      </c>
      <c r="E16" s="7">
        <f t="shared" si="5"/>
        <v>108000</v>
      </c>
      <c r="F16" s="7">
        <f t="shared" si="6"/>
        <v>90000</v>
      </c>
      <c r="G16" s="7">
        <f t="shared" si="7"/>
        <v>18000</v>
      </c>
    </row>
    <row r="17" spans="1:7" s="3" customFormat="1" ht="18" customHeight="1">
      <c r="A17" s="11">
        <v>16</v>
      </c>
      <c r="B17" s="20" t="s">
        <v>33</v>
      </c>
      <c r="C17" s="9">
        <v>320000</v>
      </c>
      <c r="D17" s="6">
        <f t="shared" si="4"/>
        <v>224000</v>
      </c>
      <c r="E17" s="7">
        <f t="shared" si="5"/>
        <v>96000</v>
      </c>
      <c r="F17" s="7">
        <f t="shared" si="6"/>
        <v>80000</v>
      </c>
      <c r="G17" s="7">
        <f t="shared" si="7"/>
        <v>16000</v>
      </c>
    </row>
    <row r="18" spans="1:7" s="3" customFormat="1" ht="20.25" customHeight="1">
      <c r="A18" s="11">
        <v>17</v>
      </c>
      <c r="B18" s="20" t="s">
        <v>34</v>
      </c>
      <c r="C18" s="9">
        <v>280000</v>
      </c>
      <c r="D18" s="6">
        <f t="shared" si="4"/>
        <v>196000</v>
      </c>
      <c r="E18" s="7">
        <f t="shared" si="5"/>
        <v>84000</v>
      </c>
      <c r="F18" s="7">
        <f t="shared" si="6"/>
        <v>70000</v>
      </c>
      <c r="G18" s="7">
        <f t="shared" si="7"/>
        <v>14000</v>
      </c>
    </row>
    <row r="19" spans="1:7" s="3" customFormat="1" ht="19.5" customHeight="1">
      <c r="A19" s="11">
        <v>18</v>
      </c>
      <c r="B19" s="20" t="s">
        <v>35</v>
      </c>
      <c r="C19" s="9">
        <v>880000</v>
      </c>
      <c r="D19" s="6">
        <f t="shared" si="4"/>
        <v>616000</v>
      </c>
      <c r="E19" s="7">
        <f t="shared" si="5"/>
        <v>264000</v>
      </c>
      <c r="F19" s="7">
        <f t="shared" si="6"/>
        <v>220000</v>
      </c>
      <c r="G19" s="7">
        <f t="shared" si="7"/>
        <v>44000</v>
      </c>
    </row>
    <row r="20" spans="1:7" s="3" customFormat="1" ht="15" customHeight="1">
      <c r="A20" s="11">
        <v>19</v>
      </c>
      <c r="B20" s="20" t="s">
        <v>19</v>
      </c>
      <c r="C20" s="9">
        <v>300000</v>
      </c>
      <c r="D20" s="6">
        <f t="shared" si="4"/>
        <v>210000</v>
      </c>
      <c r="E20" s="7">
        <f t="shared" si="5"/>
        <v>90000</v>
      </c>
      <c r="F20" s="7">
        <f t="shared" si="6"/>
        <v>75000</v>
      </c>
      <c r="G20" s="7">
        <f t="shared" si="7"/>
        <v>15000</v>
      </c>
    </row>
    <row r="21" spans="1:7" s="3" customFormat="1" ht="32.25" customHeight="1">
      <c r="A21" s="11">
        <v>20</v>
      </c>
      <c r="B21" s="20" t="s">
        <v>36</v>
      </c>
      <c r="C21" s="9">
        <v>960038.52</v>
      </c>
      <c r="D21" s="4">
        <f t="shared" ref="D21:D24" si="8">C21/100*70</f>
        <v>672026.96400000004</v>
      </c>
      <c r="E21" s="4">
        <f t="shared" ref="E21:E28" si="9">C21/100*30</f>
        <v>288011.55600000004</v>
      </c>
      <c r="F21" s="4">
        <f t="shared" ref="F21:F28" si="10">C21/100*25</f>
        <v>240009.63</v>
      </c>
      <c r="G21" s="4">
        <f t="shared" ref="G21:G28" si="11">C21/100*5</f>
        <v>48001.926000000007</v>
      </c>
    </row>
    <row r="22" spans="1:7" s="3" customFormat="1" ht="27.75" customHeight="1">
      <c r="A22" s="11">
        <v>21</v>
      </c>
      <c r="B22" s="20" t="s">
        <v>22</v>
      </c>
      <c r="C22" s="9">
        <v>571813.92000000004</v>
      </c>
      <c r="D22" s="4">
        <f t="shared" si="8"/>
        <v>400269.74400000006</v>
      </c>
      <c r="E22" s="4">
        <f t="shared" si="9"/>
        <v>171544.17600000001</v>
      </c>
      <c r="F22" s="4">
        <f t="shared" si="10"/>
        <v>142953.48000000001</v>
      </c>
      <c r="G22" s="4">
        <f t="shared" si="11"/>
        <v>28590.696000000004</v>
      </c>
    </row>
    <row r="23" spans="1:7" s="3" customFormat="1" ht="30.75" customHeight="1">
      <c r="A23" s="11">
        <v>22</v>
      </c>
      <c r="B23" s="20" t="s">
        <v>14</v>
      </c>
      <c r="C23" s="9">
        <v>400000</v>
      </c>
      <c r="D23" s="4">
        <f t="shared" si="8"/>
        <v>280000</v>
      </c>
      <c r="E23" s="4">
        <f t="shared" si="9"/>
        <v>120000</v>
      </c>
      <c r="F23" s="4">
        <f t="shared" si="10"/>
        <v>100000</v>
      </c>
      <c r="G23" s="4">
        <f t="shared" si="11"/>
        <v>20000</v>
      </c>
    </row>
    <row r="24" spans="1:7" s="3" customFormat="1" ht="27.75" customHeight="1">
      <c r="A24" s="11">
        <v>23</v>
      </c>
      <c r="B24" s="20" t="s">
        <v>37</v>
      </c>
      <c r="C24" s="9">
        <v>150000</v>
      </c>
      <c r="D24" s="4">
        <f t="shared" si="8"/>
        <v>105000</v>
      </c>
      <c r="E24" s="4">
        <f t="shared" si="9"/>
        <v>45000</v>
      </c>
      <c r="F24" s="4">
        <f t="shared" si="10"/>
        <v>37500</v>
      </c>
      <c r="G24" s="4">
        <f t="shared" si="11"/>
        <v>7500</v>
      </c>
    </row>
    <row r="25" spans="1:7" s="3" customFormat="1" ht="30" customHeight="1">
      <c r="A25" s="11">
        <v>24</v>
      </c>
      <c r="B25" s="20" t="s">
        <v>38</v>
      </c>
      <c r="C25" s="9">
        <v>426728.13</v>
      </c>
      <c r="D25" s="4">
        <f t="shared" ref="D25:D28" si="12">C25/100*70</f>
        <v>298709.69099999999</v>
      </c>
      <c r="E25" s="4">
        <f t="shared" si="9"/>
        <v>128018.43899999998</v>
      </c>
      <c r="F25" s="4">
        <f t="shared" si="10"/>
        <v>106682.03249999999</v>
      </c>
      <c r="G25" s="4">
        <f t="shared" si="11"/>
        <v>21336.406499999997</v>
      </c>
    </row>
    <row r="26" spans="1:7" s="3" customFormat="1" ht="33" customHeight="1">
      <c r="A26" s="11">
        <v>25</v>
      </c>
      <c r="B26" s="20" t="s">
        <v>39</v>
      </c>
      <c r="C26" s="9">
        <v>283210.44</v>
      </c>
      <c r="D26" s="4">
        <f t="shared" si="12"/>
        <v>198247.30800000002</v>
      </c>
      <c r="E26" s="4">
        <f t="shared" si="9"/>
        <v>84963.132000000012</v>
      </c>
      <c r="F26" s="4">
        <f t="shared" si="10"/>
        <v>70802.61</v>
      </c>
      <c r="G26" s="4">
        <f t="shared" si="11"/>
        <v>14160.522000000001</v>
      </c>
    </row>
    <row r="27" spans="1:7" s="3" customFormat="1" ht="27.75" customHeight="1">
      <c r="A27" s="11">
        <v>26</v>
      </c>
      <c r="B27" s="20" t="s">
        <v>40</v>
      </c>
      <c r="C27" s="9">
        <v>854212.53</v>
      </c>
      <c r="D27" s="4">
        <f t="shared" si="12"/>
        <v>597948.77099999995</v>
      </c>
      <c r="E27" s="4">
        <f t="shared" si="9"/>
        <v>256263.75899999999</v>
      </c>
      <c r="F27" s="4">
        <f t="shared" si="10"/>
        <v>213553.13250000001</v>
      </c>
      <c r="G27" s="4">
        <f t="shared" si="11"/>
        <v>42710.626499999998</v>
      </c>
    </row>
    <row r="28" spans="1:7" s="3" customFormat="1" ht="30.75" customHeight="1">
      <c r="A28" s="11">
        <v>27</v>
      </c>
      <c r="B28" s="20" t="s">
        <v>7</v>
      </c>
      <c r="C28" s="9">
        <v>698353.28</v>
      </c>
      <c r="D28" s="4">
        <f t="shared" si="12"/>
        <v>488847.29599999997</v>
      </c>
      <c r="E28" s="4">
        <f t="shared" si="9"/>
        <v>209505.984</v>
      </c>
      <c r="F28" s="4">
        <f t="shared" si="10"/>
        <v>174588.32</v>
      </c>
      <c r="G28" s="4">
        <f t="shared" si="11"/>
        <v>34917.663999999997</v>
      </c>
    </row>
    <row r="29" spans="1:7" s="3" customFormat="1" ht="27.75" customHeight="1">
      <c r="A29" s="11">
        <v>28</v>
      </c>
      <c r="B29" s="20" t="s">
        <v>13</v>
      </c>
      <c r="C29" s="18">
        <v>3071237.72</v>
      </c>
      <c r="D29" s="4">
        <f t="shared" ref="D29:D32" si="13">C29/100*70</f>
        <v>2149866.4040000001</v>
      </c>
      <c r="E29" s="4">
        <f t="shared" ref="E29:E32" si="14">C29/100*30</f>
        <v>921371.31600000011</v>
      </c>
      <c r="F29" s="4">
        <f t="shared" ref="F29:F32" si="15">C29/100*25</f>
        <v>767809.43</v>
      </c>
      <c r="G29" s="4">
        <f t="shared" ref="G29:G32" si="16">C29/100*5</f>
        <v>153561.886</v>
      </c>
    </row>
    <row r="30" spans="1:7" s="3" customFormat="1" ht="27.75" customHeight="1">
      <c r="A30" s="11">
        <v>29</v>
      </c>
      <c r="B30" s="20" t="s">
        <v>27</v>
      </c>
      <c r="C30" s="9">
        <v>500000</v>
      </c>
      <c r="D30" s="4">
        <f t="shared" si="13"/>
        <v>350000</v>
      </c>
      <c r="E30" s="4">
        <f t="shared" si="14"/>
        <v>150000</v>
      </c>
      <c r="F30" s="4">
        <f t="shared" si="15"/>
        <v>125000</v>
      </c>
      <c r="G30" s="4">
        <f t="shared" si="16"/>
        <v>25000</v>
      </c>
    </row>
    <row r="31" spans="1:7" s="3" customFormat="1" ht="27.75" customHeight="1">
      <c r="A31" s="11">
        <v>30</v>
      </c>
      <c r="B31" s="20" t="s">
        <v>18</v>
      </c>
      <c r="C31" s="9">
        <v>137021.57</v>
      </c>
      <c r="D31" s="4">
        <f t="shared" si="13"/>
        <v>95915.099000000002</v>
      </c>
      <c r="E31" s="4">
        <f t="shared" si="14"/>
        <v>41106.470999999998</v>
      </c>
      <c r="F31" s="4">
        <f t="shared" si="15"/>
        <v>34255.392500000002</v>
      </c>
      <c r="G31" s="4">
        <f t="shared" si="16"/>
        <v>6851.0784999999996</v>
      </c>
    </row>
    <row r="32" spans="1:7" s="3" customFormat="1" ht="27.75" customHeight="1">
      <c r="A32" s="11">
        <v>31</v>
      </c>
      <c r="B32" s="20" t="s">
        <v>17</v>
      </c>
      <c r="C32" s="9">
        <v>2000000</v>
      </c>
      <c r="D32" s="4">
        <f t="shared" si="13"/>
        <v>1400000</v>
      </c>
      <c r="E32" s="4">
        <f t="shared" si="14"/>
        <v>600000</v>
      </c>
      <c r="F32" s="4">
        <f t="shared" si="15"/>
        <v>500000</v>
      </c>
      <c r="G32" s="4">
        <f t="shared" si="16"/>
        <v>100000</v>
      </c>
    </row>
    <row r="33" spans="1:8" s="3" customFormat="1" ht="27.75" customHeight="1">
      <c r="A33" s="11">
        <v>32</v>
      </c>
      <c r="B33" s="20" t="s">
        <v>23</v>
      </c>
      <c r="C33" s="9">
        <v>1099890.06</v>
      </c>
      <c r="D33" s="4">
        <f t="shared" ref="D33:D34" si="17">C33/100*70</f>
        <v>769923.04200000002</v>
      </c>
      <c r="E33" s="4">
        <f t="shared" ref="E33:E34" si="18">C33/100*30</f>
        <v>329967.01800000004</v>
      </c>
      <c r="F33" s="4">
        <f t="shared" ref="F33:F34" si="19">C33/100*25</f>
        <v>274972.51500000001</v>
      </c>
      <c r="G33" s="4">
        <f t="shared" ref="G33:G34" si="20">C33/100*5</f>
        <v>54994.503000000004</v>
      </c>
    </row>
    <row r="34" spans="1:8" s="3" customFormat="1" ht="27.75" customHeight="1">
      <c r="A34" s="11">
        <v>33</v>
      </c>
      <c r="B34" s="20" t="s">
        <v>24</v>
      </c>
      <c r="C34" s="9">
        <v>663110.92000000004</v>
      </c>
      <c r="D34" s="4">
        <f t="shared" si="17"/>
        <v>464177.64400000003</v>
      </c>
      <c r="E34" s="4">
        <f t="shared" si="18"/>
        <v>198933.27600000001</v>
      </c>
      <c r="F34" s="4">
        <f t="shared" si="19"/>
        <v>165777.73000000001</v>
      </c>
      <c r="G34" s="4">
        <f t="shared" si="20"/>
        <v>33155.546000000002</v>
      </c>
    </row>
    <row r="35" spans="1:8" s="3" customFormat="1" ht="27.75" customHeight="1">
      <c r="A35" s="11">
        <v>34</v>
      </c>
      <c r="B35" s="20" t="s">
        <v>20</v>
      </c>
      <c r="C35" s="9">
        <v>1941097.44</v>
      </c>
      <c r="D35" s="4">
        <f t="shared" ref="D35:D36" si="21">C35/100*70</f>
        <v>1358768.2079999999</v>
      </c>
      <c r="E35" s="4">
        <f t="shared" ref="E35:E36" si="22">C35/100*30</f>
        <v>582329.23199999996</v>
      </c>
      <c r="F35" s="4">
        <f t="shared" ref="F35:F36" si="23">C35/100*25</f>
        <v>485274.36</v>
      </c>
      <c r="G35" s="4">
        <f t="shared" ref="G35:G36" si="24">C35/100*5</f>
        <v>97054.872000000003</v>
      </c>
    </row>
    <row r="36" spans="1:8" s="3" customFormat="1" ht="27.75" customHeight="1">
      <c r="A36" s="11">
        <v>35</v>
      </c>
      <c r="B36" s="20" t="s">
        <v>21</v>
      </c>
      <c r="C36" s="9">
        <v>2407602.08</v>
      </c>
      <c r="D36" s="4">
        <f t="shared" si="21"/>
        <v>1685321.4560000002</v>
      </c>
      <c r="E36" s="4">
        <f t="shared" si="22"/>
        <v>722280.62400000007</v>
      </c>
      <c r="F36" s="4">
        <f t="shared" si="23"/>
        <v>601900.52</v>
      </c>
      <c r="G36" s="4">
        <f t="shared" si="24"/>
        <v>120380.10400000001</v>
      </c>
      <c r="H36" s="15"/>
    </row>
    <row r="37" spans="1:8" s="3" customFormat="1">
      <c r="A37" s="17"/>
      <c r="B37" s="20"/>
      <c r="C37" s="8">
        <f>SUM(C2:C36)</f>
        <v>26973370.390000001</v>
      </c>
      <c r="D37" s="8">
        <f t="shared" ref="D37:G37" si="25">SUM(D2:D36)</f>
        <v>18881359.272999998</v>
      </c>
      <c r="E37" s="8">
        <f t="shared" si="25"/>
        <v>8092011.1169999987</v>
      </c>
      <c r="F37" s="8">
        <f t="shared" si="25"/>
        <v>6743342.5975000001</v>
      </c>
      <c r="G37" s="8">
        <f t="shared" si="25"/>
        <v>1348668.5194999999</v>
      </c>
    </row>
  </sheetData>
  <pageMargins left="0.26" right="0.17" top="0.3" bottom="0.16" header="0.17" footer="0.16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Одобрены</vt:lpstr>
      <vt:lpstr>Первоначально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2025-04-09T11:36:41Z</dcterms:modified>
</cp:coreProperties>
</file>