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3350" windowHeight="10980"/>
  </bookViews>
  <sheets>
    <sheet name="факт" sheetId="2" r:id="rId1"/>
  </sheets>
  <calcPr calcId="124519"/>
</workbook>
</file>

<file path=xl/calcChain.xml><?xml version="1.0" encoding="utf-8"?>
<calcChain xmlns="http://schemas.openxmlformats.org/spreadsheetml/2006/main">
  <c r="C5" i="2"/>
  <c r="C6" l="1"/>
  <c r="F6" l="1"/>
  <c r="G6"/>
  <c r="C7"/>
  <c r="G7" s="1"/>
  <c r="F7" l="1"/>
  <c r="C8" l="1"/>
  <c r="G8"/>
  <c r="F8" l="1"/>
  <c r="C9" l="1"/>
  <c r="G9" s="1"/>
  <c r="F9" l="1"/>
  <c r="C10" l="1"/>
  <c r="G10" l="1"/>
  <c r="F10"/>
  <c r="C11"/>
  <c r="F11" l="1"/>
  <c r="G11"/>
  <c r="C12"/>
  <c r="G12" s="1"/>
  <c r="F12" l="1"/>
  <c r="C13"/>
  <c r="G13" s="1"/>
  <c r="F13" l="1"/>
  <c r="C14"/>
  <c r="G14" s="1"/>
  <c r="C15"/>
  <c r="G15" s="1"/>
  <c r="F14" l="1"/>
  <c r="F15"/>
  <c r="C16"/>
  <c r="F16" s="1"/>
  <c r="G16" l="1"/>
  <c r="C17"/>
  <c r="G17" s="1"/>
  <c r="C18"/>
  <c r="G18" s="1"/>
  <c r="F17" l="1"/>
  <c r="F18"/>
  <c r="C19" l="1"/>
  <c r="F19" s="1"/>
  <c r="C20"/>
  <c r="G20" s="1"/>
  <c r="D4"/>
  <c r="E4"/>
  <c r="C21"/>
  <c r="G21" s="1"/>
  <c r="F20" l="1"/>
  <c r="F21"/>
  <c r="G19"/>
  <c r="G4" s="1"/>
  <c r="C4"/>
  <c r="F4" l="1"/>
</calcChain>
</file>

<file path=xl/sharedStrings.xml><?xml version="1.0" encoding="utf-8"?>
<sst xmlns="http://schemas.openxmlformats.org/spreadsheetml/2006/main" count="28" uniqueCount="28">
  <si>
    <t>Наименование</t>
  </si>
  <si>
    <t>Всего</t>
  </si>
  <si>
    <t>№ п/п</t>
  </si>
  <si>
    <t>Усть-Кубинский район</t>
  </si>
  <si>
    <t>Стоимость, руб.</t>
  </si>
  <si>
    <t>областной 70%</t>
  </si>
  <si>
    <t>физические лица 5%</t>
  </si>
  <si>
    <t>местный</t>
  </si>
  <si>
    <t>Водопровод ул. Молодежная от д.1 до д.20 в с. Устье</t>
  </si>
  <si>
    <t>Водопровод ул. Солнечная от д.1  до д.18 в с. Устье</t>
  </si>
  <si>
    <t>Водопровод ул. Центральная в с. Устье</t>
  </si>
  <si>
    <t xml:space="preserve">Ремонт памятника с благоустройством прилагаюшей территории в с. Заднее </t>
  </si>
  <si>
    <t>Благоустройство  Никольского парка</t>
  </si>
  <si>
    <t>Благоустройство территории  у дома культуры в с.Устье</t>
  </si>
  <si>
    <t xml:space="preserve">Благоустройство кленовой аллеи </t>
  </si>
  <si>
    <t xml:space="preserve">Благоустройство в парке В.Н. Смелова </t>
  </si>
  <si>
    <t>Входная группа "Сосновый бор"</t>
  </si>
  <si>
    <t>Благоустройство детской площадки на ул. Солнечная в с. Устье</t>
  </si>
  <si>
    <t>Плот-понтон с.Устье</t>
  </si>
  <si>
    <t>Общественное место - территория памятника участникам Великой Отечественной войны</t>
  </si>
  <si>
    <t>Общественное место - место для отдыха</t>
  </si>
  <si>
    <t>Обустройство места массового отдыха населения в с.Бережное</t>
  </si>
  <si>
    <t>Уличное освещение</t>
  </si>
  <si>
    <t>Пошив концертных костюмов и приобретение концертной обуви для танцевального коллектива "Ритм"</t>
  </si>
  <si>
    <t>Благоустройство молодежной площадки в с. Устье на  ул. Крестьянская (2 этап)</t>
  </si>
  <si>
    <t xml:space="preserve">Проект "Народный бюджет" 2024 год </t>
  </si>
  <si>
    <t>Исполнение на 31.10.2024</t>
  </si>
  <si>
    <t>100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</si>
</sst>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9" fontId="0" fillId="0" borderId="1" xfId="0" applyNumberFormat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wrapText="1"/>
    </xf>
    <xf numFmtId="4" fontId="0" fillId="0" borderId="6" xfId="0" applyNumberFormat="1" applyFont="1" applyFill="1" applyBorder="1" applyAlignment="1">
      <alignment horizontal="left" vertical="center"/>
    </xf>
    <xf numFmtId="4" fontId="0" fillId="0" borderId="7" xfId="0" applyNumberFormat="1" applyFont="1" applyFill="1" applyBorder="1" applyAlignment="1">
      <alignment horizontal="left" vertical="center"/>
    </xf>
    <xf numFmtId="4" fontId="0" fillId="0" borderId="0" xfId="0" applyNumberFormat="1"/>
    <xf numFmtId="0" fontId="0" fillId="0" borderId="1" xfId="0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vertical="top"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4" fillId="0" borderId="1" xfId="0" applyFont="1" applyFill="1" applyBorder="1" applyAlignment="1" applyProtection="1">
      <alignment horizontal="justify" vertical="top" wrapText="1"/>
      <protection locked="0"/>
    </xf>
    <xf numFmtId="0" fontId="0" fillId="0" borderId="8" xfId="0" applyFill="1" applyBorder="1" applyAlignment="1" applyProtection="1">
      <alignment vertical="top" wrapText="1"/>
      <protection locked="0"/>
    </xf>
    <xf numFmtId="2" fontId="0" fillId="0" borderId="1" xfId="0" applyNumberFormat="1" applyFill="1" applyBorder="1" applyAlignment="1">
      <alignment horizontal="left" vertical="top"/>
    </xf>
    <xf numFmtId="0" fontId="0" fillId="0" borderId="2" xfId="0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left" vertical="center"/>
    </xf>
    <xf numFmtId="4" fontId="0" fillId="0" borderId="4" xfId="0" applyNumberFormat="1" applyFont="1" applyFill="1" applyBorder="1" applyAlignment="1">
      <alignment horizontal="left" vertical="center"/>
    </xf>
    <xf numFmtId="4" fontId="0" fillId="0" borderId="9" xfId="0" applyNumberFormat="1" applyFont="1" applyFill="1" applyBorder="1" applyAlignment="1">
      <alignment horizontal="left" vertical="center"/>
    </xf>
    <xf numFmtId="0" fontId="0" fillId="0" borderId="1" xfId="0" applyBorder="1"/>
    <xf numFmtId="10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/>
    <xf numFmtId="49" fontId="0" fillId="0" borderId="1" xfId="0" applyNumberFormat="1" applyFill="1" applyBorder="1" applyAlignment="1">
      <alignment horizontal="right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"/>
  <sheetViews>
    <sheetView tabSelected="1" workbookViewId="0">
      <selection activeCell="L12" sqref="L12"/>
    </sheetView>
  </sheetViews>
  <sheetFormatPr defaultRowHeight="15"/>
  <cols>
    <col min="1" max="1" width="3.28515625" style="3" customWidth="1"/>
    <col min="2" max="2" width="71.5703125" customWidth="1"/>
    <col min="3" max="3" width="13.42578125" style="3" customWidth="1"/>
    <col min="4" max="4" width="13" customWidth="1"/>
    <col min="5" max="5" width="11.5703125" customWidth="1"/>
    <col min="6" max="6" width="11.140625" customWidth="1"/>
    <col min="7" max="7" width="11.42578125" bestFit="1" customWidth="1"/>
    <col min="8" max="8" width="12.5703125" customWidth="1"/>
    <col min="12" max="12" width="15.85546875" customWidth="1"/>
  </cols>
  <sheetData>
    <row r="1" spans="1:8">
      <c r="A1" s="30" t="s">
        <v>25</v>
      </c>
      <c r="B1" s="30"/>
      <c r="C1" s="30"/>
      <c r="D1" s="30"/>
      <c r="E1" s="30"/>
      <c r="F1" s="30"/>
      <c r="G1" s="30"/>
    </row>
    <row r="2" spans="1:8">
      <c r="A2" s="31" t="s">
        <v>2</v>
      </c>
      <c r="B2" s="32" t="s">
        <v>0</v>
      </c>
      <c r="C2" s="28" t="s">
        <v>4</v>
      </c>
      <c r="D2" s="29"/>
      <c r="E2" s="29"/>
      <c r="F2" s="29"/>
      <c r="G2" s="29"/>
    </row>
    <row r="3" spans="1:8" ht="45">
      <c r="A3" s="31"/>
      <c r="B3" s="32"/>
      <c r="C3" s="2" t="s">
        <v>1</v>
      </c>
      <c r="D3" s="1" t="s">
        <v>5</v>
      </c>
      <c r="E3" s="4">
        <v>0.3</v>
      </c>
      <c r="F3" s="1" t="s">
        <v>7</v>
      </c>
      <c r="G3" s="17" t="s">
        <v>6</v>
      </c>
      <c r="H3" s="23" t="s">
        <v>26</v>
      </c>
    </row>
    <row r="4" spans="1:8">
      <c r="A4" s="26" t="s">
        <v>3</v>
      </c>
      <c r="B4" s="27"/>
      <c r="C4" s="6">
        <f>SUM(C5:C21)</f>
        <v>11728539.35</v>
      </c>
      <c r="D4" s="6">
        <f>SUM(D5:D21)</f>
        <v>8209977.5399999991</v>
      </c>
      <c r="E4" s="6">
        <f>SUM(E5:E21)</f>
        <v>3518561.8099999996</v>
      </c>
      <c r="F4" s="6">
        <f>SUM(F5:F21)</f>
        <v>2932134.8374999999</v>
      </c>
      <c r="G4" s="18">
        <f>SUM(G5:G21)</f>
        <v>586426.96750000014</v>
      </c>
      <c r="H4" s="22">
        <v>100</v>
      </c>
    </row>
    <row r="5" spans="1:8" s="3" customFormat="1">
      <c r="A5" s="7">
        <v>1</v>
      </c>
      <c r="B5" s="11" t="s">
        <v>8</v>
      </c>
      <c r="C5" s="5">
        <f>D5+E5</f>
        <v>1911755.4</v>
      </c>
      <c r="D5" s="16">
        <v>1338228.78</v>
      </c>
      <c r="E5" s="5">
        <v>573526.62</v>
      </c>
      <c r="F5" s="5">
        <v>477938.85</v>
      </c>
      <c r="G5" s="19">
        <v>95587.77</v>
      </c>
      <c r="H5" s="22">
        <v>100</v>
      </c>
    </row>
    <row r="6" spans="1:8" s="3" customFormat="1" ht="15.75" customHeight="1">
      <c r="A6" s="7">
        <v>2</v>
      </c>
      <c r="B6" s="11" t="s">
        <v>9</v>
      </c>
      <c r="C6" s="5">
        <f t="shared" ref="C6:C21" si="0">D6+E6</f>
        <v>1730776.4</v>
      </c>
      <c r="D6" s="16">
        <v>1211543.48</v>
      </c>
      <c r="E6" s="5">
        <v>519232.92</v>
      </c>
      <c r="F6" s="5">
        <f t="shared" ref="F6" si="1">C6/100*25</f>
        <v>432694.1</v>
      </c>
      <c r="G6" s="19">
        <f t="shared" ref="G6" si="2">C6/100*5</f>
        <v>86538.819999999992</v>
      </c>
      <c r="H6" s="22">
        <v>100</v>
      </c>
    </row>
    <row r="7" spans="1:8" s="3" customFormat="1" ht="18" customHeight="1">
      <c r="A7" s="7">
        <v>3</v>
      </c>
      <c r="B7" s="11" t="s">
        <v>10</v>
      </c>
      <c r="C7" s="5">
        <f t="shared" si="0"/>
        <v>2120013.9900000002</v>
      </c>
      <c r="D7" s="16">
        <v>1484009.79</v>
      </c>
      <c r="E7" s="5">
        <v>636004.19999999995</v>
      </c>
      <c r="F7" s="5">
        <f t="shared" ref="F7" si="3">C7/100*25</f>
        <v>530003.49750000006</v>
      </c>
      <c r="G7" s="19">
        <f t="shared" ref="G7" si="4">C7/100*5</f>
        <v>106000.69950000002</v>
      </c>
      <c r="H7" s="22">
        <v>100</v>
      </c>
    </row>
    <row r="8" spans="1:8" s="3" customFormat="1" ht="30">
      <c r="A8" s="7">
        <v>9</v>
      </c>
      <c r="B8" s="12" t="s">
        <v>11</v>
      </c>
      <c r="C8" s="5">
        <f t="shared" si="0"/>
        <v>123620.56999999999</v>
      </c>
      <c r="D8" s="16">
        <v>86534.399999999994</v>
      </c>
      <c r="E8" s="5">
        <v>37086.17</v>
      </c>
      <c r="F8" s="5">
        <f t="shared" ref="F8" si="5">C8/100*25</f>
        <v>30905.142499999998</v>
      </c>
      <c r="G8" s="19">
        <f t="shared" ref="G8" si="6">C8/100*5</f>
        <v>6181.0285000000003</v>
      </c>
      <c r="H8" s="22">
        <v>100</v>
      </c>
    </row>
    <row r="9" spans="1:8" s="3" customFormat="1">
      <c r="A9" s="7">
        <v>13</v>
      </c>
      <c r="B9" s="12" t="s">
        <v>12</v>
      </c>
      <c r="C9" s="5">
        <f t="shared" si="0"/>
        <v>291625.53000000003</v>
      </c>
      <c r="D9" s="16">
        <v>204137.87</v>
      </c>
      <c r="E9" s="5">
        <v>87487.66</v>
      </c>
      <c r="F9" s="5">
        <f t="shared" ref="F9:F11" si="7">C9/100*25</f>
        <v>72906.382500000007</v>
      </c>
      <c r="G9" s="19">
        <f t="shared" ref="G9:G11" si="8">C9/100*5</f>
        <v>14581.276500000002</v>
      </c>
      <c r="H9" s="22">
        <v>100</v>
      </c>
    </row>
    <row r="10" spans="1:8" s="3" customFormat="1">
      <c r="A10" s="7">
        <v>15</v>
      </c>
      <c r="B10" s="12" t="s">
        <v>13</v>
      </c>
      <c r="C10" s="5">
        <f t="shared" si="0"/>
        <v>79661.919999999998</v>
      </c>
      <c r="D10" s="16">
        <v>55763.34</v>
      </c>
      <c r="E10" s="5">
        <v>23898.58</v>
      </c>
      <c r="F10" s="5">
        <f t="shared" si="7"/>
        <v>19915.48</v>
      </c>
      <c r="G10" s="19">
        <f t="shared" si="8"/>
        <v>3983.096</v>
      </c>
      <c r="H10" s="22">
        <v>100</v>
      </c>
    </row>
    <row r="11" spans="1:8" s="3" customFormat="1">
      <c r="A11" s="7">
        <v>16</v>
      </c>
      <c r="B11" s="12" t="s">
        <v>14</v>
      </c>
      <c r="C11" s="5">
        <f t="shared" si="0"/>
        <v>941592.04</v>
      </c>
      <c r="D11" s="16">
        <v>659114.43000000005</v>
      </c>
      <c r="E11" s="5">
        <v>282477.61</v>
      </c>
      <c r="F11" s="5">
        <f t="shared" si="7"/>
        <v>235398.01</v>
      </c>
      <c r="G11" s="19">
        <f t="shared" si="8"/>
        <v>47079.602000000006</v>
      </c>
      <c r="H11" s="25" t="s">
        <v>27</v>
      </c>
    </row>
    <row r="12" spans="1:8" s="3" customFormat="1">
      <c r="A12" s="7">
        <v>17</v>
      </c>
      <c r="B12" s="12" t="s">
        <v>15</v>
      </c>
      <c r="C12" s="5">
        <f t="shared" si="0"/>
        <v>1398541.23</v>
      </c>
      <c r="D12" s="16">
        <v>978978.86</v>
      </c>
      <c r="E12" s="5">
        <v>419562.37</v>
      </c>
      <c r="F12" s="5">
        <f t="shared" ref="F12" si="9">C12/100*25</f>
        <v>349635.3075</v>
      </c>
      <c r="G12" s="19">
        <f t="shared" ref="G12" si="10">C12/100*5</f>
        <v>69927.061499999996</v>
      </c>
      <c r="H12" s="24">
        <v>100</v>
      </c>
    </row>
    <row r="13" spans="1:8" s="3" customFormat="1">
      <c r="A13" s="7">
        <v>18</v>
      </c>
      <c r="B13" s="12" t="s">
        <v>16</v>
      </c>
      <c r="C13" s="5">
        <f t="shared" si="0"/>
        <v>149752.66999999998</v>
      </c>
      <c r="D13" s="16">
        <v>104826.87</v>
      </c>
      <c r="E13" s="5">
        <v>44925.8</v>
      </c>
      <c r="F13" s="5">
        <f t="shared" ref="F13:F15" si="11">C13/100*25</f>
        <v>37438.167499999996</v>
      </c>
      <c r="G13" s="19">
        <f t="shared" ref="G13:G15" si="12">C13/100*5</f>
        <v>7487.6334999999999</v>
      </c>
      <c r="H13" s="22">
        <v>100</v>
      </c>
    </row>
    <row r="14" spans="1:8" s="3" customFormat="1">
      <c r="A14" s="7">
        <v>19</v>
      </c>
      <c r="B14" s="13" t="s">
        <v>17</v>
      </c>
      <c r="C14" s="5">
        <f t="shared" si="0"/>
        <v>833560.07000000007</v>
      </c>
      <c r="D14" s="16">
        <v>583492.05000000005</v>
      </c>
      <c r="E14" s="5">
        <v>250068.02</v>
      </c>
      <c r="F14" s="5">
        <f t="shared" si="11"/>
        <v>208390.01750000002</v>
      </c>
      <c r="G14" s="19">
        <f t="shared" si="12"/>
        <v>41678.003500000006</v>
      </c>
      <c r="H14" s="22">
        <v>100</v>
      </c>
    </row>
    <row r="15" spans="1:8" s="3" customFormat="1">
      <c r="A15" s="7">
        <v>20</v>
      </c>
      <c r="B15" s="12" t="s">
        <v>18</v>
      </c>
      <c r="C15" s="5">
        <f t="shared" si="0"/>
        <v>167415.52000000002</v>
      </c>
      <c r="D15" s="16">
        <v>117190.86</v>
      </c>
      <c r="E15" s="8">
        <v>50224.66</v>
      </c>
      <c r="F15" s="8">
        <f t="shared" si="11"/>
        <v>41853.880000000005</v>
      </c>
      <c r="G15" s="20">
        <f t="shared" si="12"/>
        <v>8370.7760000000017</v>
      </c>
      <c r="H15" s="22">
        <v>100</v>
      </c>
    </row>
    <row r="16" spans="1:8" s="3" customFormat="1" ht="28.5" customHeight="1">
      <c r="A16" s="7">
        <v>21</v>
      </c>
      <c r="B16" s="14" t="s">
        <v>19</v>
      </c>
      <c r="C16" s="5">
        <f t="shared" si="0"/>
        <v>60000</v>
      </c>
      <c r="D16" s="16">
        <v>42000</v>
      </c>
      <c r="E16" s="9">
        <v>18000</v>
      </c>
      <c r="F16" s="9">
        <f t="shared" ref="F16" si="13">C16/100*25</f>
        <v>15000</v>
      </c>
      <c r="G16" s="21">
        <f t="shared" ref="G16" si="14">C16/100*5</f>
        <v>3000</v>
      </c>
      <c r="H16" s="22">
        <v>100</v>
      </c>
    </row>
    <row r="17" spans="1:8" s="3" customFormat="1">
      <c r="A17" s="7">
        <v>22</v>
      </c>
      <c r="B17" s="14" t="s">
        <v>20</v>
      </c>
      <c r="C17" s="5">
        <f t="shared" si="0"/>
        <v>250000</v>
      </c>
      <c r="D17" s="16">
        <v>175000</v>
      </c>
      <c r="E17" s="5">
        <v>75000</v>
      </c>
      <c r="F17" s="5">
        <f t="shared" ref="F17" si="15">C17/100*25</f>
        <v>62500</v>
      </c>
      <c r="G17" s="19">
        <f t="shared" ref="G17" si="16">C17/100*5</f>
        <v>12500</v>
      </c>
      <c r="H17" s="22">
        <v>100</v>
      </c>
    </row>
    <row r="18" spans="1:8" s="3" customFormat="1">
      <c r="A18" s="7">
        <v>23</v>
      </c>
      <c r="B18" s="14" t="s">
        <v>21</v>
      </c>
      <c r="C18" s="5">
        <f t="shared" si="0"/>
        <v>416226.01</v>
      </c>
      <c r="D18" s="16">
        <v>291358.21000000002</v>
      </c>
      <c r="E18" s="5">
        <v>124867.8</v>
      </c>
      <c r="F18" s="5">
        <f t="shared" ref="F18" si="17">C18/100*25</f>
        <v>104056.50250000002</v>
      </c>
      <c r="G18" s="19">
        <f t="shared" ref="G18" si="18">C18/100*5</f>
        <v>20811.300500000001</v>
      </c>
      <c r="H18" s="22">
        <v>100</v>
      </c>
    </row>
    <row r="19" spans="1:8" s="3" customFormat="1">
      <c r="A19" s="7">
        <v>26</v>
      </c>
      <c r="B19" s="12" t="s">
        <v>22</v>
      </c>
      <c r="C19" s="5">
        <f t="shared" si="0"/>
        <v>700000</v>
      </c>
      <c r="D19" s="16">
        <v>490000</v>
      </c>
      <c r="E19" s="5">
        <v>210000</v>
      </c>
      <c r="F19" s="5">
        <f t="shared" ref="F19:F21" si="19">C19/100*25</f>
        <v>175000</v>
      </c>
      <c r="G19" s="19">
        <f t="shared" ref="G19:G21" si="20">C19/100*5</f>
        <v>35000</v>
      </c>
      <c r="H19" s="22">
        <v>100</v>
      </c>
    </row>
    <row r="20" spans="1:8" s="3" customFormat="1" ht="30">
      <c r="A20" s="7">
        <v>27</v>
      </c>
      <c r="B20" s="12" t="s">
        <v>23</v>
      </c>
      <c r="C20" s="5">
        <f t="shared" si="0"/>
        <v>200000</v>
      </c>
      <c r="D20" s="16">
        <v>140000</v>
      </c>
      <c r="E20" s="5">
        <v>60000</v>
      </c>
      <c r="F20" s="5">
        <f t="shared" si="19"/>
        <v>50000</v>
      </c>
      <c r="G20" s="19">
        <f t="shared" si="20"/>
        <v>10000</v>
      </c>
      <c r="H20" s="22">
        <v>100</v>
      </c>
    </row>
    <row r="21" spans="1:8" s="3" customFormat="1" ht="30">
      <c r="A21" s="7">
        <v>28</v>
      </c>
      <c r="B21" s="15" t="s">
        <v>24</v>
      </c>
      <c r="C21" s="5">
        <f t="shared" si="0"/>
        <v>353998</v>
      </c>
      <c r="D21" s="16">
        <v>247798.6</v>
      </c>
      <c r="E21" s="5">
        <v>106199.4</v>
      </c>
      <c r="F21" s="5">
        <f t="shared" si="19"/>
        <v>88499.5</v>
      </c>
      <c r="G21" s="19">
        <f t="shared" si="20"/>
        <v>17699.900000000001</v>
      </c>
      <c r="H21" s="22">
        <v>100</v>
      </c>
    </row>
    <row r="22" spans="1:8" s="3" customFormat="1"/>
    <row r="43" spans="12:12">
      <c r="L43" s="10"/>
    </row>
  </sheetData>
  <mergeCells count="5">
    <mergeCell ref="A4:B4"/>
    <mergeCell ref="C2:G2"/>
    <mergeCell ref="A1:G1"/>
    <mergeCell ref="A2:A3"/>
    <mergeCell ref="B2:B3"/>
  </mergeCells>
  <pageMargins left="0.15748031496062992" right="0.15748031496062992" top="0.27559055118110237" bottom="0.15748031496062992" header="0.27559055118110237" footer="0.31496062992125984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факт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2024-10-31T08:49:08Z</dcterms:modified>
</cp:coreProperties>
</file>