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1 пол. 2024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7" i="1"/>
  <c r="G57"/>
  <c r="F39"/>
  <c r="D39"/>
  <c r="C39"/>
  <c r="E38"/>
  <c r="G38"/>
  <c r="H37"/>
  <c r="G37"/>
  <c r="E37"/>
  <c r="G35"/>
  <c r="G36"/>
  <c r="H36"/>
  <c r="E36"/>
  <c r="H35"/>
  <c r="E35"/>
  <c r="G34"/>
  <c r="E34"/>
  <c r="H33"/>
  <c r="G33"/>
  <c r="E33"/>
  <c r="H32"/>
  <c r="G32"/>
  <c r="E32"/>
  <c r="E31"/>
  <c r="G31"/>
  <c r="H30"/>
  <c r="G30"/>
  <c r="E30"/>
  <c r="H29"/>
  <c r="G29"/>
  <c r="E29"/>
  <c r="H28"/>
  <c r="G28"/>
  <c r="E28"/>
  <c r="H27"/>
  <c r="G27"/>
  <c r="E27"/>
  <c r="H26"/>
  <c r="G26"/>
  <c r="E26"/>
  <c r="F20"/>
  <c r="D20"/>
  <c r="E20" s="1"/>
  <c r="C20"/>
  <c r="H11"/>
  <c r="H12"/>
  <c r="H13"/>
  <c r="H14"/>
  <c r="H15"/>
  <c r="H16"/>
  <c r="H17"/>
  <c r="H18"/>
  <c r="G11"/>
  <c r="G12"/>
  <c r="G13"/>
  <c r="G14"/>
  <c r="G15"/>
  <c r="G16"/>
  <c r="G17"/>
  <c r="G18"/>
  <c r="G19"/>
  <c r="E11"/>
  <c r="E12"/>
  <c r="E13"/>
  <c r="E14"/>
  <c r="E15"/>
  <c r="H10"/>
  <c r="G10"/>
  <c r="E10"/>
  <c r="H39" l="1"/>
  <c r="G39"/>
  <c r="H20"/>
  <c r="G20"/>
  <c r="E39"/>
</calcChain>
</file>

<file path=xl/sharedStrings.xml><?xml version="1.0" encoding="utf-8"?>
<sst xmlns="http://schemas.openxmlformats.org/spreadsheetml/2006/main" count="67" uniqueCount="52">
  <si>
    <t>Наименование показателей</t>
  </si>
  <si>
    <t>Годовые плановые назначения на 2024 год</t>
  </si>
  <si>
    <t>Исполнено за 1 полугодие 2024 года</t>
  </si>
  <si>
    <t>% исполнения</t>
  </si>
  <si>
    <t>Исполнено за 1 полугодие 2023 года</t>
  </si>
  <si>
    <t>Отклонение (+; -)</t>
  </si>
  <si>
    <t>В % к отчетному периоду прошлого года</t>
  </si>
  <si>
    <t>НАЛОГОВЫЕ И НЕНАЛОГОВЫЕ ДОХОДЫ</t>
  </si>
  <si>
    <t>БЕЗВОЗМЕЗДНЫЕ ПОСТУПЛЕНИЯ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</si>
  <si>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</si>
  <si>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</si>
  <si>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</si>
  <si>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</si>
  <si>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</si>
  <si>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</si>
  <si>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</si>
  <si>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</si>
  <si>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</si>
  <si>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II. РАСХОДЫ БЮДЖЕТА ОКРУГА</t>
  </si>
  <si>
    <t>II. ДОХОДЫ БЮДЖЕТА ОКРУГА</t>
  </si>
  <si>
    <t>СВЕДЕНИЯ</t>
  </si>
  <si>
    <t>об исполнении бюджета Усть-Кубинского муниципального округа</t>
  </si>
  <si>
    <t>за I полугодие 2024 года, подлежащие официальному опубликованию</t>
  </si>
  <si>
    <t>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</si>
  <si>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</si>
  <si>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</si>
  <si>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</si>
  <si>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</si>
  <si>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</si>
  <si>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</si>
  <si>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</si>
  <si>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</si>
  <si>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</si>
  <si>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</si>
  <si>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</si>
  <si>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</si>
  <si>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ВСЕГО РАСХОДОВ</t>
  </si>
  <si>
    <t>(тыс. руб.)</t>
  </si>
  <si>
    <t>III.  ДЕФИЦИТ (ПРОФИЦИТ) БЮДЖЕТА ОКРУГА</t>
  </si>
  <si>
    <t>План                  2024 год</t>
  </si>
  <si>
    <t>Исполнено           за 1 полугодие 2024 года</t>
  </si>
  <si>
    <t>Дефицит (-),  профицит (+) бюджета округа</t>
  </si>
  <si>
    <t>IV.  ПРОГРАММА МУНИЦИПАЛЬНЫХ ВНУТРЕННИХ ЗАИМСТВОВАНИЙ</t>
  </si>
  <si>
    <t>Внутренние заимствования (привлечение, погашение)</t>
  </si>
  <si>
    <t>БЮДЖЕТНЫЕ КРЕДИТЫ ОТ ДРУГИХ БЮДЖЕТОВ БЮДЖЕТНОЙ СИСТЕМЫ РОССИЙСКОЙ ФЕДЕРАЦИИ</t>
  </si>
  <si>
    <t>Получение бюджетных кредитов</t>
  </si>
  <si>
    <t>Погашение бюджетных кредитов</t>
  </si>
  <si>
    <t>КРЕДИТЫ ОТ КРЕДИТНЫХ ОРГАНИЗАЦИЙ</t>
  </si>
  <si>
    <t>ИТОГО ПО ПРОГРАММЕ</t>
  </si>
  <si>
    <t xml:space="preserve">Начальник финансового </t>
  </si>
  <si>
    <t>управления администрации округа</t>
  </si>
  <si>
    <t>Т.Н. Сковородкина</t>
  </si>
</sst>
</file>

<file path=xl/styles.xml><?xml version="1.0" encoding="utf-8"?>
<styleSheet xmlns="http://schemas.openxmlformats.org/spreadsheetml/2006/main">
  <numFmts count="1">
    <numFmt numFmtId="164" formatCode="#,##0.0\ _₽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61"/>
  <sheetViews>
    <sheetView tabSelected="1" topLeftCell="A31" workbookViewId="0">
      <selection activeCell="H66" sqref="H66"/>
    </sheetView>
  </sheetViews>
  <sheetFormatPr defaultRowHeight="15"/>
  <cols>
    <col min="1" max="1" width="1.85546875" style="1" customWidth="1"/>
    <col min="2" max="2" width="31.28515625" style="1" customWidth="1"/>
    <col min="3" max="3" width="14.42578125" style="1" customWidth="1"/>
    <col min="4" max="4" width="12.42578125" style="1" customWidth="1"/>
    <col min="5" max="5" width="13" style="1" customWidth="1"/>
    <col min="6" max="6" width="12.42578125" style="1" customWidth="1"/>
    <col min="7" max="7" width="13" style="1" customWidth="1"/>
    <col min="8" max="8" width="13.140625" style="1" customWidth="1"/>
    <col min="9" max="16384" width="9.140625" style="1"/>
  </cols>
  <sheetData>
    <row r="2" spans="2:8" ht="18.75">
      <c r="B2" s="16" t="s">
        <v>20</v>
      </c>
      <c r="C2" s="16"/>
      <c r="D2" s="16"/>
      <c r="E2" s="16"/>
      <c r="F2" s="16"/>
      <c r="G2" s="16"/>
      <c r="H2" s="16"/>
    </row>
    <row r="3" spans="2:8" ht="15.75" customHeight="1"/>
    <row r="4" spans="2:8" ht="16.5">
      <c r="B4" s="17" t="s">
        <v>21</v>
      </c>
      <c r="C4" s="17"/>
      <c r="D4" s="17"/>
      <c r="E4" s="17"/>
      <c r="F4" s="17"/>
      <c r="G4" s="17"/>
      <c r="H4" s="17"/>
    </row>
    <row r="5" spans="2:8" ht="16.5">
      <c r="B5" s="17" t="s">
        <v>22</v>
      </c>
      <c r="C5" s="17"/>
      <c r="D5" s="17"/>
      <c r="E5" s="17"/>
      <c r="F5" s="17"/>
      <c r="G5" s="17"/>
      <c r="H5" s="17"/>
    </row>
    <row r="6" spans="2:8" ht="10.5" customHeight="1"/>
    <row r="7" spans="2:8" ht="18.75">
      <c r="B7" s="16" t="s">
        <v>19</v>
      </c>
      <c r="C7" s="16"/>
      <c r="D7" s="16"/>
      <c r="E7" s="16"/>
      <c r="F7" s="16"/>
      <c r="G7" s="16"/>
      <c r="H7" s="16"/>
    </row>
    <row r="8" spans="2:8" ht="15" customHeight="1" thickBot="1">
      <c r="H8" s="26" t="s">
        <v>37</v>
      </c>
    </row>
    <row r="9" spans="2:8" ht="79.5" thickBot="1">
      <c r="B9" s="13" t="s">
        <v>0</v>
      </c>
      <c r="C9" s="14" t="s">
        <v>1</v>
      </c>
      <c r="D9" s="14" t="s">
        <v>2</v>
      </c>
      <c r="E9" s="14" t="s">
        <v>3</v>
      </c>
      <c r="F9" s="14" t="s">
        <v>4</v>
      </c>
      <c r="G9" s="14" t="s">
        <v>5</v>
      </c>
      <c r="H9" s="15" t="s">
        <v>6</v>
      </c>
    </row>
    <row r="10" spans="2:8" s="4" customFormat="1" ht="42.75" customHeight="1">
      <c r="B10" s="11" t="s">
        <v>7</v>
      </c>
      <c r="C10" s="5">
        <v>123554</v>
      </c>
      <c r="D10" s="5">
        <v>62598.3</v>
      </c>
      <c r="E10" s="5">
        <f>D10/C10*100</f>
        <v>50.664729591919325</v>
      </c>
      <c r="F10" s="5">
        <v>52211.3</v>
      </c>
      <c r="G10" s="5">
        <f>D10-F10</f>
        <v>10387</v>
      </c>
      <c r="H10" s="12">
        <f>D10/F10*100</f>
        <v>119.89416084257623</v>
      </c>
    </row>
    <row r="11" spans="2:8" s="4" customFormat="1" ht="50.25" customHeight="1">
      <c r="B11" s="7" t="s">
        <v>8</v>
      </c>
      <c r="C11" s="3">
        <v>632536.19999999995</v>
      </c>
      <c r="D11" s="3">
        <v>272014.7</v>
      </c>
      <c r="E11" s="3">
        <f t="shared" ref="E11:E15" si="0">D11/C11*100</f>
        <v>43.003815433804427</v>
      </c>
      <c r="F11" s="3">
        <v>179314</v>
      </c>
      <c r="G11" s="3">
        <f t="shared" ref="G11:G19" si="1">D11-F11</f>
        <v>92700.700000000012</v>
      </c>
      <c r="H11" s="8">
        <f t="shared" ref="H11:H18" si="2">D11/F11*100</f>
        <v>151.69741347580222</v>
      </c>
    </row>
    <row r="12" spans="2:8" s="4" customFormat="1" ht="60.75" customHeight="1">
      <c r="B12" s="7" t="s">
        <v>9</v>
      </c>
      <c r="C12" s="3">
        <v>174459.6</v>
      </c>
      <c r="D12" s="3">
        <v>107633.8</v>
      </c>
      <c r="E12" s="3">
        <f t="shared" si="0"/>
        <v>61.695544412574598</v>
      </c>
      <c r="F12" s="3">
        <v>71918.3</v>
      </c>
      <c r="G12" s="3">
        <f t="shared" si="1"/>
        <v>35715.5</v>
      </c>
      <c r="H12" s="8">
        <f t="shared" si="2"/>
        <v>149.66121279284965</v>
      </c>
    </row>
    <row r="13" spans="2:8" s="4" customFormat="1" ht="74.25" customHeight="1">
      <c r="B13" s="7" t="s">
        <v>10</v>
      </c>
      <c r="C13" s="3">
        <v>304831.7</v>
      </c>
      <c r="D13" s="3">
        <v>81658.3</v>
      </c>
      <c r="E13" s="3">
        <f t="shared" si="0"/>
        <v>26.787994818124229</v>
      </c>
      <c r="F13" s="3">
        <v>41908.6</v>
      </c>
      <c r="G13" s="3">
        <f t="shared" si="1"/>
        <v>39749.700000000004</v>
      </c>
      <c r="H13" s="8">
        <f t="shared" si="2"/>
        <v>194.8485513713176</v>
      </c>
    </row>
    <row r="14" spans="2:8" s="4" customFormat="1" ht="72.75" customHeight="1">
      <c r="B14" s="7" t="s">
        <v>11</v>
      </c>
      <c r="C14" s="3">
        <v>139134.79999999999</v>
      </c>
      <c r="D14" s="3">
        <v>68713.2</v>
      </c>
      <c r="E14" s="3">
        <f t="shared" si="0"/>
        <v>49.386063012272992</v>
      </c>
      <c r="F14" s="3">
        <v>65107.8</v>
      </c>
      <c r="G14" s="3">
        <f t="shared" si="1"/>
        <v>3605.3999999999942</v>
      </c>
      <c r="H14" s="8">
        <f t="shared" si="2"/>
        <v>105.53758535843632</v>
      </c>
    </row>
    <row r="15" spans="2:8" s="4" customFormat="1" ht="45.75" customHeight="1">
      <c r="B15" s="7" t="s">
        <v>12</v>
      </c>
      <c r="C15" s="3">
        <v>14110.1</v>
      </c>
      <c r="D15" s="3">
        <v>13508.1</v>
      </c>
      <c r="E15" s="3">
        <f t="shared" si="0"/>
        <v>95.733552561640238</v>
      </c>
      <c r="F15" s="3">
        <v>208.3</v>
      </c>
      <c r="G15" s="3">
        <f t="shared" si="1"/>
        <v>13299.800000000001</v>
      </c>
      <c r="H15" s="8">
        <f t="shared" si="2"/>
        <v>6484.9255880940946</v>
      </c>
    </row>
    <row r="16" spans="2:8" s="4" customFormat="1" ht="57" customHeight="1">
      <c r="B16" s="7" t="s">
        <v>13</v>
      </c>
      <c r="C16" s="3">
        <v>0</v>
      </c>
      <c r="D16" s="3">
        <v>0</v>
      </c>
      <c r="E16" s="3">
        <v>0</v>
      </c>
      <c r="F16" s="3">
        <v>10</v>
      </c>
      <c r="G16" s="3">
        <f t="shared" si="1"/>
        <v>-10</v>
      </c>
      <c r="H16" s="8">
        <f t="shared" si="2"/>
        <v>0</v>
      </c>
    </row>
    <row r="17" spans="2:8" s="4" customFormat="1" ht="50.25" customHeight="1">
      <c r="B17" s="7" t="s">
        <v>14</v>
      </c>
      <c r="C17" s="3">
        <v>0</v>
      </c>
      <c r="D17" s="3">
        <v>567</v>
      </c>
      <c r="E17" s="3">
        <v>0</v>
      </c>
      <c r="F17" s="3">
        <v>97</v>
      </c>
      <c r="G17" s="3">
        <f t="shared" si="1"/>
        <v>470</v>
      </c>
      <c r="H17" s="8">
        <f t="shared" si="2"/>
        <v>584.53608247422676</v>
      </c>
    </row>
    <row r="18" spans="2:8" s="4" customFormat="1" ht="42.75" customHeight="1">
      <c r="B18" s="18" t="s">
        <v>15</v>
      </c>
      <c r="C18" s="3">
        <v>0</v>
      </c>
      <c r="D18" s="3">
        <v>5</v>
      </c>
      <c r="E18" s="3">
        <v>0</v>
      </c>
      <c r="F18" s="3">
        <v>64</v>
      </c>
      <c r="G18" s="3">
        <f t="shared" si="1"/>
        <v>-59</v>
      </c>
      <c r="H18" s="8">
        <f t="shared" si="2"/>
        <v>7.8125</v>
      </c>
    </row>
    <row r="19" spans="2:8" s="4" customFormat="1" ht="93" customHeight="1" thickBot="1">
      <c r="B19" s="25" t="s">
        <v>16</v>
      </c>
      <c r="C19" s="20">
        <v>0</v>
      </c>
      <c r="D19" s="20">
        <v>-70.7</v>
      </c>
      <c r="E19" s="20">
        <v>0</v>
      </c>
      <c r="F19" s="20">
        <v>0</v>
      </c>
      <c r="G19" s="20">
        <f t="shared" si="1"/>
        <v>-70.7</v>
      </c>
      <c r="H19" s="21">
        <v>0</v>
      </c>
    </row>
    <row r="20" spans="2:8" ht="24.75" customHeight="1" thickBot="1">
      <c r="B20" s="22" t="s">
        <v>17</v>
      </c>
      <c r="C20" s="23">
        <f>C10+C11</f>
        <v>756090.2</v>
      </c>
      <c r="D20" s="23">
        <f>D10+D11</f>
        <v>334613</v>
      </c>
      <c r="E20" s="23">
        <f>D20/C20*100</f>
        <v>44.255698592575335</v>
      </c>
      <c r="F20" s="23">
        <f>F10+F11</f>
        <v>231525.3</v>
      </c>
      <c r="G20" s="23">
        <f>G10+G11</f>
        <v>103087.70000000001</v>
      </c>
      <c r="H20" s="24">
        <f>D20/F20*100</f>
        <v>144.52545790891969</v>
      </c>
    </row>
    <row r="21" spans="2:8">
      <c r="B21" s="2"/>
    </row>
    <row r="22" spans="2:8" ht="18.75">
      <c r="B22" s="16" t="s">
        <v>18</v>
      </c>
      <c r="C22" s="16"/>
      <c r="D22" s="16"/>
      <c r="E22" s="16"/>
      <c r="F22" s="16"/>
      <c r="G22" s="16"/>
      <c r="H22" s="16"/>
    </row>
    <row r="23" spans="2:8" ht="18.75">
      <c r="B23" s="27"/>
      <c r="C23" s="27"/>
      <c r="D23" s="27"/>
      <c r="E23" s="27"/>
      <c r="F23" s="27"/>
      <c r="G23" s="27"/>
      <c r="H23" s="27"/>
    </row>
    <row r="24" spans="2:8" ht="15.75" thickBot="1">
      <c r="H24" s="26" t="s">
        <v>37</v>
      </c>
    </row>
    <row r="25" spans="2:8" ht="79.5" thickBot="1">
      <c r="B25" s="13" t="s">
        <v>0</v>
      </c>
      <c r="C25" s="14" t="s">
        <v>1</v>
      </c>
      <c r="D25" s="14" t="s">
        <v>2</v>
      </c>
      <c r="E25" s="14" t="s">
        <v>3</v>
      </c>
      <c r="F25" s="14" t="s">
        <v>4</v>
      </c>
      <c r="G25" s="14" t="s">
        <v>5</v>
      </c>
      <c r="H25" s="15" t="s">
        <v>6</v>
      </c>
    </row>
    <row r="26" spans="2:8" s="4" customFormat="1" ht="36" customHeight="1">
      <c r="B26" s="19" t="s">
        <v>23</v>
      </c>
      <c r="C26" s="5">
        <v>55366.1</v>
      </c>
      <c r="D26" s="5">
        <v>32908.9</v>
      </c>
      <c r="E26" s="5">
        <f>D26/C26*100</f>
        <v>59.438717915836591</v>
      </c>
      <c r="F26" s="5">
        <v>28157.4</v>
      </c>
      <c r="G26" s="5">
        <f>D26-F26</f>
        <v>4751.5</v>
      </c>
      <c r="H26" s="12">
        <f>D26/F26*100</f>
        <v>116.87478247281354</v>
      </c>
    </row>
    <row r="27" spans="2:8" s="4" customFormat="1" ht="52.5" customHeight="1">
      <c r="B27" s="18" t="s">
        <v>24</v>
      </c>
      <c r="C27" s="3">
        <v>400.3</v>
      </c>
      <c r="D27" s="3">
        <v>200.2</v>
      </c>
      <c r="E27" s="3">
        <f>D27/C27*100</f>
        <v>50.012490632025973</v>
      </c>
      <c r="F27" s="3">
        <v>166.2</v>
      </c>
      <c r="G27" s="3">
        <f>D27-F27</f>
        <v>34</v>
      </c>
      <c r="H27" s="8">
        <f>D27/F27*100</f>
        <v>120.45728038507821</v>
      </c>
    </row>
    <row r="28" spans="2:8" s="4" customFormat="1" ht="69" customHeight="1">
      <c r="B28" s="18" t="s">
        <v>25</v>
      </c>
      <c r="C28" s="3">
        <v>9933.7000000000007</v>
      </c>
      <c r="D28" s="3">
        <v>5188.8999999999996</v>
      </c>
      <c r="E28" s="3">
        <f t="shared" ref="E28" si="3">D28/C28*100</f>
        <v>52.23532017274529</v>
      </c>
      <c r="F28" s="3">
        <v>5044.1000000000004</v>
      </c>
      <c r="G28" s="3">
        <f t="shared" ref="G28" si="4">D28-F28</f>
        <v>144.79999999999927</v>
      </c>
      <c r="H28" s="8">
        <f t="shared" ref="H28" si="5">D28/F28*100</f>
        <v>102.87068059713327</v>
      </c>
    </row>
    <row r="29" spans="2:8" s="4" customFormat="1" ht="39" customHeight="1">
      <c r="B29" s="18" t="s">
        <v>26</v>
      </c>
      <c r="C29" s="3">
        <v>330336.59999999998</v>
      </c>
      <c r="D29" s="3">
        <v>68839.199999999997</v>
      </c>
      <c r="E29" s="3">
        <f t="shared" ref="E29" si="6">D29/C29*100</f>
        <v>20.839107746462247</v>
      </c>
      <c r="F29" s="3">
        <v>39188.400000000001</v>
      </c>
      <c r="G29" s="3">
        <f t="shared" ref="G29" si="7">D29-F29</f>
        <v>29650.799999999996</v>
      </c>
      <c r="H29" s="8">
        <f t="shared" ref="H29" si="8">D29/F29*100</f>
        <v>175.66218574884402</v>
      </c>
    </row>
    <row r="30" spans="2:8" s="4" customFormat="1" ht="51" customHeight="1">
      <c r="B30" s="18" t="s">
        <v>27</v>
      </c>
      <c r="C30" s="3">
        <v>61703.6</v>
      </c>
      <c r="D30" s="3">
        <v>21313.8</v>
      </c>
      <c r="E30" s="3">
        <f t="shared" ref="E30" si="9">D30/C30*100</f>
        <v>34.542230923317277</v>
      </c>
      <c r="F30" s="3">
        <v>11581.3</v>
      </c>
      <c r="G30" s="3">
        <f t="shared" ref="G30" si="10">D30-F30</f>
        <v>9732.5</v>
      </c>
      <c r="H30" s="8">
        <f t="shared" ref="H30" si="11">D30/F30*100</f>
        <v>184.03633443568512</v>
      </c>
    </row>
    <row r="31" spans="2:8" s="4" customFormat="1" ht="37.5" customHeight="1">
      <c r="B31" s="18" t="s">
        <v>28</v>
      </c>
      <c r="C31" s="3">
        <v>33.799999999999997</v>
      </c>
      <c r="D31" s="3">
        <v>0</v>
      </c>
      <c r="E31" s="3">
        <f t="shared" ref="E31:E32" si="12">D31/C31*100</f>
        <v>0</v>
      </c>
      <c r="F31" s="3">
        <v>0</v>
      </c>
      <c r="G31" s="3">
        <f t="shared" ref="G31:G32" si="13">D31-F31</f>
        <v>0</v>
      </c>
      <c r="H31" s="8">
        <v>0</v>
      </c>
    </row>
    <row r="32" spans="2:8" s="4" customFormat="1" ht="21.75" customHeight="1">
      <c r="B32" s="18" t="s">
        <v>29</v>
      </c>
      <c r="C32" s="3">
        <v>208487.1</v>
      </c>
      <c r="D32" s="3">
        <v>115467.9</v>
      </c>
      <c r="E32" s="3">
        <f t="shared" si="12"/>
        <v>55.383714388084435</v>
      </c>
      <c r="F32" s="3">
        <v>112260</v>
      </c>
      <c r="G32" s="3">
        <f t="shared" si="13"/>
        <v>3207.8999999999942</v>
      </c>
      <c r="H32" s="8">
        <f t="shared" ref="H32" si="14">D32/F32*100</f>
        <v>102.85756280064136</v>
      </c>
    </row>
    <row r="33" spans="2:9" s="4" customFormat="1" ht="37.5" customHeight="1">
      <c r="B33" s="18" t="s">
        <v>30</v>
      </c>
      <c r="C33" s="3">
        <v>44800.2</v>
      </c>
      <c r="D33" s="3">
        <v>22599.9</v>
      </c>
      <c r="E33" s="3">
        <f t="shared" ref="E33" si="15">D33/C33*100</f>
        <v>50.445980151874323</v>
      </c>
      <c r="F33" s="3">
        <v>19602.599999999999</v>
      </c>
      <c r="G33" s="3">
        <f t="shared" ref="G33" si="16">D33-F33</f>
        <v>2997.3000000000029</v>
      </c>
      <c r="H33" s="8">
        <f t="shared" ref="H33" si="17">D33/F33*100</f>
        <v>115.290318631202</v>
      </c>
    </row>
    <row r="34" spans="2:9" s="4" customFormat="1" ht="23.25" customHeight="1">
      <c r="B34" s="18" t="s">
        <v>31</v>
      </c>
      <c r="C34" s="3">
        <v>372</v>
      </c>
      <c r="D34" s="3">
        <v>24.2</v>
      </c>
      <c r="E34" s="3">
        <f t="shared" ref="E34:E35" si="18">D34/C34*100</f>
        <v>6.5053763440860211</v>
      </c>
      <c r="F34" s="3">
        <v>0</v>
      </c>
      <c r="G34" s="3">
        <f t="shared" ref="G34:G36" si="19">D34-F34</f>
        <v>24.2</v>
      </c>
      <c r="H34" s="8">
        <v>0</v>
      </c>
    </row>
    <row r="35" spans="2:9" s="4" customFormat="1" ht="22.5" customHeight="1">
      <c r="B35" s="18" t="s">
        <v>32</v>
      </c>
      <c r="C35" s="3">
        <v>23219.3</v>
      </c>
      <c r="D35" s="3">
        <v>17442.8</v>
      </c>
      <c r="E35" s="3">
        <f t="shared" si="18"/>
        <v>75.121989034983827</v>
      </c>
      <c r="F35" s="3">
        <v>11888.5</v>
      </c>
      <c r="G35" s="3">
        <f t="shared" si="19"/>
        <v>5554.2999999999993</v>
      </c>
      <c r="H35" s="8">
        <f t="shared" ref="H35" si="20">D35/F35*100</f>
        <v>146.71993943727131</v>
      </c>
    </row>
    <row r="36" spans="2:9" s="4" customFormat="1" ht="38.25" customHeight="1">
      <c r="B36" s="18" t="s">
        <v>33</v>
      </c>
      <c r="C36" s="3">
        <v>13104.3</v>
      </c>
      <c r="D36" s="3">
        <v>4625.8999999999996</v>
      </c>
      <c r="E36" s="3">
        <f t="shared" ref="E36" si="21">D36/C36*100</f>
        <v>35.300626511908305</v>
      </c>
      <c r="F36" s="3">
        <v>3526.5</v>
      </c>
      <c r="G36" s="3">
        <f t="shared" si="19"/>
        <v>1099.3999999999996</v>
      </c>
      <c r="H36" s="8">
        <f t="shared" ref="H36" si="22">D36/F36*100</f>
        <v>131.175386360414</v>
      </c>
    </row>
    <row r="37" spans="2:9" s="4" customFormat="1" ht="36" customHeight="1">
      <c r="B37" s="18" t="s">
        <v>34</v>
      </c>
      <c r="C37" s="3">
        <v>3500</v>
      </c>
      <c r="D37" s="3">
        <v>1813.4</v>
      </c>
      <c r="E37" s="3">
        <f t="shared" ref="E37:E38" si="23">D37/C37*100</f>
        <v>51.811428571428578</v>
      </c>
      <c r="F37" s="3">
        <v>1248</v>
      </c>
      <c r="G37" s="3">
        <f t="shared" ref="G37" si="24">D37-F37</f>
        <v>565.40000000000009</v>
      </c>
      <c r="H37" s="8">
        <f t="shared" ref="H37" si="25">D37/F37*100</f>
        <v>145.30448717948718</v>
      </c>
    </row>
    <row r="38" spans="2:9" s="4" customFormat="1" ht="67.5" customHeight="1" thickBot="1">
      <c r="B38" s="34" t="s">
        <v>35</v>
      </c>
      <c r="C38" s="20">
        <v>190</v>
      </c>
      <c r="D38" s="20">
        <v>33.6</v>
      </c>
      <c r="E38" s="20">
        <f t="shared" si="23"/>
        <v>17.684210526315791</v>
      </c>
      <c r="F38" s="20">
        <v>0</v>
      </c>
      <c r="G38" s="20">
        <f t="shared" ref="G38" si="26">D38-F38</f>
        <v>33.6</v>
      </c>
      <c r="H38" s="21">
        <v>0</v>
      </c>
    </row>
    <row r="39" spans="2:9" ht="25.5" customHeight="1" thickBot="1">
      <c r="B39" s="22" t="s">
        <v>36</v>
      </c>
      <c r="C39" s="23">
        <f>SUM(C26:C38)</f>
        <v>751447</v>
      </c>
      <c r="D39" s="23">
        <f>SUM(D26:D38)</f>
        <v>290458.7</v>
      </c>
      <c r="E39" s="23">
        <f>D39/C39*100</f>
        <v>38.653251659797697</v>
      </c>
      <c r="F39" s="23">
        <f>SUM(F26:F38)</f>
        <v>232663.00000000003</v>
      </c>
      <c r="G39" s="23">
        <f>SUM(G26:G38)</f>
        <v>57795.69999999999</v>
      </c>
      <c r="H39" s="24">
        <f>D39/F39*100</f>
        <v>124.84095021554779</v>
      </c>
    </row>
    <row r="41" spans="2:9" ht="18.75">
      <c r="B41" s="16" t="s">
        <v>38</v>
      </c>
      <c r="C41" s="16"/>
      <c r="D41" s="16"/>
      <c r="E41" s="16"/>
      <c r="F41" s="16"/>
      <c r="G41" s="16"/>
      <c r="H41" s="16"/>
    </row>
    <row r="42" spans="2:9" ht="14.25" customHeight="1">
      <c r="B42" s="27"/>
      <c r="C42" s="27"/>
      <c r="D42" s="27"/>
      <c r="E42" s="27"/>
      <c r="F42" s="27"/>
      <c r="G42" s="27"/>
      <c r="H42" s="27"/>
    </row>
    <row r="43" spans="2:9" ht="15.75" thickBot="1">
      <c r="H43" s="26" t="s">
        <v>37</v>
      </c>
    </row>
    <row r="44" spans="2:9" ht="60">
      <c r="B44" s="28" t="s">
        <v>0</v>
      </c>
      <c r="C44" s="29"/>
      <c r="D44" s="29"/>
      <c r="E44" s="29"/>
      <c r="F44" s="29"/>
      <c r="G44" s="30" t="s">
        <v>39</v>
      </c>
      <c r="H44" s="31" t="s">
        <v>40</v>
      </c>
      <c r="I44" s="6"/>
    </row>
    <row r="45" spans="2:9" s="4" customFormat="1" ht="25.5" customHeight="1" thickBot="1">
      <c r="B45" s="32" t="s">
        <v>41</v>
      </c>
      <c r="C45" s="33"/>
      <c r="D45" s="33"/>
      <c r="E45" s="33"/>
      <c r="F45" s="33"/>
      <c r="G45" s="9">
        <v>4643.2</v>
      </c>
      <c r="H45" s="10">
        <v>44154.3</v>
      </c>
    </row>
    <row r="47" spans="2:9" ht="18.75">
      <c r="B47" s="16" t="s">
        <v>42</v>
      </c>
      <c r="C47" s="16"/>
      <c r="D47" s="16"/>
      <c r="E47" s="16"/>
      <c r="F47" s="16"/>
      <c r="G47" s="16"/>
      <c r="H47" s="16"/>
    </row>
    <row r="48" spans="2:9" ht="18.75">
      <c r="B48" s="27"/>
      <c r="C48" s="27"/>
      <c r="D48" s="27"/>
      <c r="E48" s="27"/>
      <c r="F48" s="27"/>
      <c r="G48" s="27"/>
      <c r="H48" s="27"/>
    </row>
    <row r="49" spans="2:8" ht="15.75" thickBot="1">
      <c r="H49" s="26" t="s">
        <v>37</v>
      </c>
    </row>
    <row r="50" spans="2:8" ht="60.75" thickBot="1">
      <c r="B50" s="43" t="s">
        <v>43</v>
      </c>
      <c r="C50" s="44"/>
      <c r="D50" s="44"/>
      <c r="E50" s="44"/>
      <c r="F50" s="44"/>
      <c r="G50" s="45" t="s">
        <v>39</v>
      </c>
      <c r="H50" s="46" t="s">
        <v>40</v>
      </c>
    </row>
    <row r="51" spans="2:8" ht="41.25" customHeight="1">
      <c r="B51" s="41" t="s">
        <v>44</v>
      </c>
      <c r="C51" s="42"/>
      <c r="D51" s="42"/>
      <c r="E51" s="42"/>
      <c r="F51" s="42"/>
      <c r="G51" s="5">
        <v>0</v>
      </c>
      <c r="H51" s="12">
        <v>0</v>
      </c>
    </row>
    <row r="52" spans="2:8">
      <c r="B52" s="36" t="s">
        <v>45</v>
      </c>
      <c r="C52" s="35"/>
      <c r="D52" s="35"/>
      <c r="E52" s="35"/>
      <c r="F52" s="35"/>
      <c r="G52" s="3">
        <v>0</v>
      </c>
      <c r="H52" s="8">
        <v>0</v>
      </c>
    </row>
    <row r="53" spans="2:8">
      <c r="B53" s="36" t="s">
        <v>46</v>
      </c>
      <c r="C53" s="35"/>
      <c r="D53" s="35"/>
      <c r="E53" s="35"/>
      <c r="F53" s="35"/>
      <c r="G53" s="3">
        <v>-10000</v>
      </c>
      <c r="H53" s="8">
        <v>-9166.7000000000007</v>
      </c>
    </row>
    <row r="54" spans="2:8">
      <c r="B54" s="36" t="s">
        <v>47</v>
      </c>
      <c r="C54" s="35"/>
      <c r="D54" s="35"/>
      <c r="E54" s="35"/>
      <c r="F54" s="35"/>
      <c r="G54" s="3">
        <v>0</v>
      </c>
      <c r="H54" s="8">
        <v>0</v>
      </c>
    </row>
    <row r="55" spans="2:8">
      <c r="B55" s="36" t="s">
        <v>45</v>
      </c>
      <c r="C55" s="35"/>
      <c r="D55" s="35"/>
      <c r="E55" s="35"/>
      <c r="F55" s="35"/>
      <c r="G55" s="3">
        <v>0</v>
      </c>
      <c r="H55" s="8">
        <v>0</v>
      </c>
    </row>
    <row r="56" spans="2:8" ht="15.75" thickBot="1">
      <c r="B56" s="37" t="s">
        <v>46</v>
      </c>
      <c r="C56" s="38"/>
      <c r="D56" s="38"/>
      <c r="E56" s="38"/>
      <c r="F56" s="38"/>
      <c r="G56" s="20">
        <v>0</v>
      </c>
      <c r="H56" s="21">
        <v>0</v>
      </c>
    </row>
    <row r="57" spans="2:8" ht="15.75" thickBot="1">
      <c r="B57" s="39" t="s">
        <v>48</v>
      </c>
      <c r="C57" s="40"/>
      <c r="D57" s="40"/>
      <c r="E57" s="40"/>
      <c r="F57" s="40"/>
      <c r="G57" s="23">
        <f>G53</f>
        <v>-10000</v>
      </c>
      <c r="H57" s="24">
        <f>H53</f>
        <v>-9166.7000000000007</v>
      </c>
    </row>
    <row r="60" spans="2:8" ht="15.75">
      <c r="B60" s="47" t="s">
        <v>49</v>
      </c>
    </row>
    <row r="61" spans="2:8" ht="15.75">
      <c r="B61" s="47" t="s">
        <v>50</v>
      </c>
      <c r="F61" s="47" t="s">
        <v>51</v>
      </c>
    </row>
  </sheetData>
  <mergeCells count="17">
    <mergeCell ref="B52:F52"/>
    <mergeCell ref="B53:F53"/>
    <mergeCell ref="B54:F54"/>
    <mergeCell ref="B55:F55"/>
    <mergeCell ref="B56:F56"/>
    <mergeCell ref="B57:F57"/>
    <mergeCell ref="B41:H41"/>
    <mergeCell ref="B44:F44"/>
    <mergeCell ref="B45:F45"/>
    <mergeCell ref="B47:H47"/>
    <mergeCell ref="B50:F50"/>
    <mergeCell ref="B51:F51"/>
    <mergeCell ref="B22:H22"/>
    <mergeCell ref="B7:H7"/>
    <mergeCell ref="B2:H2"/>
    <mergeCell ref="B4:H4"/>
    <mergeCell ref="B5:H5"/>
  </mergeCells>
  <pageMargins left="0.11811023622047245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пол. 2024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</dc:creator>
  <cp:lastModifiedBy>Fin19</cp:lastModifiedBy>
  <cp:lastPrinted>2024-07-17T08:27:13Z</cp:lastPrinted>
  <dcterms:created xsi:type="dcterms:W3CDTF">2024-07-17T06:37:53Z</dcterms:created>
  <dcterms:modified xsi:type="dcterms:W3CDTF">2024-07-17T08:28:35Z</dcterms:modified>
</cp:coreProperties>
</file>