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Area" localSheetId="0">Лист1!$A$5:$E$51</definedName>
  </definedNames>
  <calcPr calcId="124519"/>
</workbook>
</file>

<file path=xl/calcChain.xml><?xml version="1.0" encoding="utf-8"?>
<calcChain xmlns="http://schemas.openxmlformats.org/spreadsheetml/2006/main">
  <c r="C39" i="1"/>
  <c r="D30" l="1"/>
  <c r="C30"/>
  <c r="C35" l="1"/>
  <c r="E48" l="1"/>
  <c r="D48"/>
  <c r="C48"/>
  <c r="E46"/>
  <c r="D46"/>
  <c r="C46"/>
  <c r="E39" l="1"/>
  <c r="D39"/>
  <c r="E35" l="1"/>
  <c r="D35"/>
  <c r="E15" l="1"/>
  <c r="D15"/>
  <c r="C15"/>
  <c r="C27" l="1"/>
  <c r="D27"/>
  <c r="E27"/>
  <c r="C24" l="1"/>
  <c r="D24"/>
  <c r="E24"/>
  <c r="D34" l="1"/>
  <c r="E34"/>
  <c r="C34" l="1"/>
  <c r="D44" l="1"/>
  <c r="E44"/>
  <c r="C44"/>
  <c r="D40"/>
  <c r="E40"/>
  <c r="C40"/>
  <c r="C38" l="1"/>
  <c r="C33" s="1"/>
  <c r="C17"/>
  <c r="D22"/>
  <c r="E22"/>
  <c r="C22"/>
  <c r="E38" l="1"/>
  <c r="E17"/>
  <c r="E13"/>
  <c r="D38"/>
  <c r="D17"/>
  <c r="D13"/>
  <c r="E12" l="1"/>
  <c r="D12"/>
  <c r="E33"/>
  <c r="D33"/>
  <c r="C13"/>
  <c r="C12" s="1"/>
  <c r="D50" l="1"/>
  <c r="E50"/>
  <c r="C50" l="1"/>
</calcChain>
</file>

<file path=xl/sharedStrings.xml><?xml version="1.0" encoding="utf-8"?>
<sst xmlns="http://schemas.openxmlformats.org/spreadsheetml/2006/main" count="81" uniqueCount="72">
  <si>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</si>
  <si>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</si>
  <si>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</si>
  <si>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</si>
  <si>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</si>
  <si>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</si>
  <si>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</si>
  <si>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</si>
  <si>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</si>
  <si>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</si>
  <si>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</si>
  <si>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</si>
  <si>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1 06 06043  10 0000 110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</si>
  <si>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</si>
  <si>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</si>
  <si>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</si>
  <si>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</si>
  <si>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</si>
  <si>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</si>
  <si>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</si>
  <si>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</si>
  <si>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</si>
  <si>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</si>
  <si>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</si>
  <si>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</si>
  <si>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</si>
  <si>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 бюджетам сельских поселений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</si>
  <si>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</si>
  <si>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</si>
  <si>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</si>
  <si>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тыс.руб</t>
  </si>
  <si>
    <t xml:space="preserve">Налог на доходы физических лиц </t>
  </si>
  <si>
    <t>1 01 02000 01 0000 110</t>
  </si>
  <si>
    <t>сумма</t>
  </si>
  <si>
    <t>2 02 10000 00 0000 150</t>
  </si>
  <si>
    <t>2 02 15002 10 0000 150</t>
  </si>
  <si>
    <t>2 02 20000 00 0000 150</t>
  </si>
  <si>
    <t>2 02 29999 10 0000 150</t>
  </si>
  <si>
    <t>2 02 30000 00 0000 150</t>
  </si>
  <si>
    <t>2 02 35118 10 0000 150</t>
  </si>
  <si>
    <t>1 14 00000 00 0000 000</t>
  </si>
  <si>
    <t xml:space="preserve">ДОХОДЫ ОТ ПРОДАЖИ МАТЕРИАЛЬНЫХ И НЕМАТЕРИАЛЬНЫХ АКТИВОВ 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</si>
  <si>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</si>
  <si>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</si>
  <si>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2 07 00000 00 0000 000</t>
  </si>
  <si>
    <t>ПРОЧИЕ БЕЗВОЗМЕЗДНЫЕ ПОСТУПЛЕНИЯ</t>
  </si>
  <si>
    <t>Прочие безвозмездные поступления в бюджеты сельских поселений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</si>
  <si>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</si>
  <si>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</si>
  <si>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Единая субвенция бюджетам сельских поселений</t>
  </si>
  <si>
    <t>2 07 05020 10 0000 150</t>
  </si>
  <si>
    <t>2 02 15009 10 0000 150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</si>
  <si>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</t>
  </si>
  <si>
    <t>2 02 36900 10 0000 150</t>
  </si>
  <si>
    <t>2 02 16001 10 0000 150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</si>
  <si>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</si>
  <si>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</si>
  <si>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</si>
  <si>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</si>
  <si>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</si>
  <si>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</si>
  <si>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</si>
  <si>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</si>
  <si>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 xml:space="preserve">Объем поступлений доходов бюджета
 сельского поселения Устьянское на 2022 год и плановый период 2023 и 2024 годов
</t>
  </si>
  <si>
    <t>2 02  40000 10 0000 150</t>
  </si>
  <si>
    <t>Иные межбюджетные трансферты</t>
  </si>
  <si>
    <t>2 02  49999 10 0000 150</t>
  </si>
  <si>
    <t>Прочие межбюджетные трансферты, передаваемые бюджетам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</si>
  <si>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</si>
  <si>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" Приложение 2
к решению Совета поселения
от 24.12.2021 № 68
</t>
  </si>
  <si>
    <t>."</t>
  </si>
  <si>
    <t xml:space="preserve">Приложение 1
к решению Представительного Собрания округа от 09.11.2022 № 60
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</si>
</sst>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/>
    <xf numFmtId="0" fontId="2" fillId="2" borderId="0" xfId="0" applyFont="1" applyFill="1"/>
    <xf numFmtId="164" fontId="2" fillId="2" borderId="0" xfId="0" applyNumberFormat="1" applyFont="1" applyFill="1"/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/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17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top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justify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justify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164" fontId="7" fillId="2" borderId="19" xfId="0" applyNumberFormat="1" applyFont="1" applyFill="1" applyBorder="1" applyAlignment="1">
      <alignment horizontal="center" vertical="center" wrapText="1"/>
    </xf>
    <xf numFmtId="164" fontId="7" fillId="2" borderId="1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justify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justify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wrapText="1"/>
    </xf>
    <xf numFmtId="0" fontId="3" fillId="2" borderId="1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Alignment="1"/>
    <xf numFmtId="0" fontId="2" fillId="2" borderId="18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abSelected="1" view="pageBreakPreview" zoomScale="70" zoomScaleNormal="110" zoomScaleSheetLayoutView="70" workbookViewId="0">
      <selection activeCell="H10" sqref="H10"/>
    </sheetView>
  </sheetViews>
  <sheetFormatPr defaultRowHeight="15"/>
  <cols>
    <col min="1" max="1" width="28.7109375" customWidth="1"/>
    <col min="2" max="2" width="71.28515625" customWidth="1"/>
    <col min="3" max="3" width="14.85546875" customWidth="1"/>
    <col min="4" max="4" width="13.42578125" customWidth="1"/>
    <col min="5" max="5" width="10.85546875" customWidth="1"/>
  </cols>
  <sheetData>
    <row r="1" spans="1:8">
      <c r="A1" s="71"/>
      <c r="B1" s="71"/>
      <c r="C1" s="71"/>
      <c r="D1" s="68"/>
      <c r="E1" s="69"/>
      <c r="F1" s="71"/>
      <c r="G1" s="71"/>
    </row>
    <row r="2" spans="1:8">
      <c r="A2" s="71"/>
      <c r="B2" s="71"/>
      <c r="C2" s="71"/>
      <c r="D2" s="70"/>
      <c r="E2" s="70"/>
      <c r="F2" s="71"/>
      <c r="G2" s="71"/>
    </row>
    <row r="3" spans="1:8">
      <c r="A3" s="71"/>
      <c r="B3" s="71"/>
      <c r="C3" s="71"/>
      <c r="D3" s="70"/>
      <c r="E3" s="70"/>
      <c r="F3" s="71"/>
      <c r="G3" s="71"/>
    </row>
    <row r="4" spans="1:8">
      <c r="A4" s="71"/>
      <c r="B4" s="71"/>
      <c r="C4" s="71"/>
      <c r="D4" s="71"/>
      <c r="E4" s="71"/>
      <c r="F4" s="71"/>
      <c r="G4" s="71"/>
    </row>
    <row r="5" spans="1:8" ht="65.25" customHeight="1">
      <c r="A5" s="6"/>
      <c r="B5" s="7"/>
      <c r="C5" s="74" t="s">
        <v>71</v>
      </c>
      <c r="D5" s="75"/>
      <c r="E5" s="75"/>
      <c r="F5" s="2"/>
      <c r="G5" s="2"/>
      <c r="H5" s="1"/>
    </row>
    <row r="6" spans="1:8" ht="60" customHeight="1">
      <c r="A6" s="6"/>
      <c r="B6" s="8"/>
      <c r="C6" s="74" t="s">
        <v>69</v>
      </c>
      <c r="D6" s="75"/>
      <c r="E6" s="75"/>
      <c r="F6" s="2"/>
      <c r="G6" s="2"/>
      <c r="H6" s="1"/>
    </row>
    <row r="7" spans="1:8" ht="57" customHeight="1">
      <c r="A7" s="9"/>
      <c r="B7" s="5" t="s">
        <v>63</v>
      </c>
      <c r="C7" s="9"/>
      <c r="D7" s="9"/>
      <c r="E7" s="9"/>
      <c r="F7" s="2"/>
      <c r="G7" s="2"/>
      <c r="H7" s="1"/>
    </row>
    <row r="8" spans="1:8" ht="12.75" customHeight="1" thickBot="1">
      <c r="A8" s="9"/>
      <c r="B8" s="9"/>
      <c r="C8" s="9"/>
      <c r="D8" s="9"/>
      <c r="E8" s="9" t="s">
        <v>30</v>
      </c>
      <c r="F8" s="2"/>
      <c r="G8" s="2"/>
      <c r="H8" s="1"/>
    </row>
    <row r="9" spans="1:8" ht="12.75" customHeight="1" thickBot="1">
      <c r="A9" s="63" t="s">
        <v>0</v>
      </c>
      <c r="B9" s="63" t="s">
        <v>1</v>
      </c>
      <c r="C9" s="65" t="s">
        <v>33</v>
      </c>
      <c r="D9" s="66"/>
      <c r="E9" s="67"/>
      <c r="F9" s="2"/>
      <c r="G9" s="2"/>
      <c r="H9" s="1"/>
    </row>
    <row r="10" spans="1:8" ht="42" customHeight="1" thickBot="1">
      <c r="A10" s="64"/>
      <c r="B10" s="64"/>
      <c r="C10" s="10">
        <v>2022</v>
      </c>
      <c r="D10" s="11">
        <v>2023</v>
      </c>
      <c r="E10" s="12">
        <v>2024</v>
      </c>
      <c r="F10" s="2"/>
      <c r="G10" s="2"/>
      <c r="H10" s="1"/>
    </row>
    <row r="11" spans="1:8" ht="16.5">
      <c r="A11" s="13">
        <v>1</v>
      </c>
      <c r="B11" s="14">
        <v>2</v>
      </c>
      <c r="C11" s="14">
        <v>3</v>
      </c>
      <c r="D11" s="15">
        <v>4</v>
      </c>
      <c r="E11" s="16">
        <v>5</v>
      </c>
      <c r="F11" s="2"/>
      <c r="G11" s="2"/>
      <c r="H11" s="1"/>
    </row>
    <row r="12" spans="1:8" ht="17.25">
      <c r="A12" s="17" t="s">
        <v>2</v>
      </c>
      <c r="B12" s="18" t="s">
        <v>3</v>
      </c>
      <c r="C12" s="19">
        <f>C13+C17+C22+C27+C24+C15</f>
        <v>8464.2999999999993</v>
      </c>
      <c r="D12" s="19">
        <f t="shared" ref="D12:E12" si="0">D13+D17+D22+D27+D24+D15</f>
        <v>6996</v>
      </c>
      <c r="E12" s="19">
        <f t="shared" si="0"/>
        <v>7074</v>
      </c>
      <c r="F12" s="2"/>
      <c r="G12" s="2"/>
      <c r="H12" s="1"/>
    </row>
    <row r="13" spans="1:8" ht="18.75" customHeight="1">
      <c r="A13" s="20" t="s">
        <v>4</v>
      </c>
      <c r="B13" s="18" t="s">
        <v>5</v>
      </c>
      <c r="C13" s="19">
        <f>C14</f>
        <v>1201</v>
      </c>
      <c r="D13" s="19">
        <f>D14</f>
        <v>1273</v>
      </c>
      <c r="E13" s="19">
        <f>E14</f>
        <v>1350</v>
      </c>
      <c r="F13" s="2"/>
      <c r="G13" s="2"/>
      <c r="H13" s="1"/>
    </row>
    <row r="14" spans="1:8" ht="16.5">
      <c r="A14" s="21" t="s">
        <v>32</v>
      </c>
      <c r="B14" s="22" t="s">
        <v>31</v>
      </c>
      <c r="C14" s="23">
        <v>1201</v>
      </c>
      <c r="D14" s="23">
        <v>1273</v>
      </c>
      <c r="E14" s="23">
        <v>1350</v>
      </c>
      <c r="F14" s="2"/>
      <c r="G14" s="2"/>
      <c r="H14" s="1"/>
    </row>
    <row r="15" spans="1:8" ht="16.5">
      <c r="A15" s="24" t="s">
        <v>57</v>
      </c>
      <c r="B15" s="25" t="s">
        <v>58</v>
      </c>
      <c r="C15" s="26">
        <f>C16</f>
        <v>2</v>
      </c>
      <c r="D15" s="26">
        <f t="shared" ref="D15:E15" si="1">D16</f>
        <v>2</v>
      </c>
      <c r="E15" s="26">
        <f t="shared" si="1"/>
        <v>3</v>
      </c>
      <c r="F15" s="2"/>
      <c r="G15" s="2"/>
      <c r="H15" s="1"/>
    </row>
    <row r="16" spans="1:8" ht="16.5">
      <c r="A16" s="27" t="s">
        <v>59</v>
      </c>
      <c r="B16" s="22" t="s">
        <v>60</v>
      </c>
      <c r="C16" s="28">
        <v>2</v>
      </c>
      <c r="D16" s="23">
        <v>2</v>
      </c>
      <c r="E16" s="23">
        <v>3</v>
      </c>
      <c r="F16" s="2"/>
      <c r="G16" s="2"/>
      <c r="H16" s="1"/>
    </row>
    <row r="17" spans="1:8">
      <c r="A17" s="59" t="s">
        <v>6</v>
      </c>
      <c r="B17" s="62" t="s">
        <v>7</v>
      </c>
      <c r="C17" s="61">
        <f>C19+C20+C21</f>
        <v>6729.3</v>
      </c>
      <c r="D17" s="61">
        <f>D19+D20+D21</f>
        <v>5389</v>
      </c>
      <c r="E17" s="61">
        <f>E19+E20+E21</f>
        <v>5389</v>
      </c>
      <c r="F17" s="2"/>
      <c r="G17" s="2"/>
      <c r="H17" s="1"/>
    </row>
    <row r="18" spans="1:8" ht="12.75" customHeight="1">
      <c r="A18" s="59"/>
      <c r="B18" s="62"/>
      <c r="C18" s="61"/>
      <c r="D18" s="61"/>
      <c r="E18" s="61"/>
      <c r="F18" s="2"/>
      <c r="G18" s="2"/>
      <c r="H18" s="1"/>
    </row>
    <row r="19" spans="1:8" ht="52.5" customHeight="1">
      <c r="A19" s="21" t="s">
        <v>8</v>
      </c>
      <c r="B19" s="22" t="s">
        <v>9</v>
      </c>
      <c r="C19" s="23">
        <v>2967.3</v>
      </c>
      <c r="D19" s="23">
        <v>2277</v>
      </c>
      <c r="E19" s="23">
        <v>2277</v>
      </c>
      <c r="F19" s="2"/>
      <c r="G19" s="2"/>
      <c r="H19" s="1"/>
    </row>
    <row r="20" spans="1:8" ht="41.25" customHeight="1">
      <c r="A20" s="21" t="s">
        <v>10</v>
      </c>
      <c r="B20" s="22" t="s">
        <v>11</v>
      </c>
      <c r="C20" s="23">
        <v>1807</v>
      </c>
      <c r="D20" s="23">
        <v>1807</v>
      </c>
      <c r="E20" s="23">
        <v>1807</v>
      </c>
      <c r="F20" s="2"/>
      <c r="G20" s="2"/>
      <c r="H20" s="1"/>
    </row>
    <row r="21" spans="1:8" ht="47.25" customHeight="1">
      <c r="A21" s="21" t="s">
        <v>12</v>
      </c>
      <c r="B21" s="22" t="s">
        <v>13</v>
      </c>
      <c r="C21" s="23">
        <v>1955</v>
      </c>
      <c r="D21" s="23">
        <v>1305</v>
      </c>
      <c r="E21" s="23">
        <v>1305</v>
      </c>
      <c r="F21" s="2"/>
      <c r="G21" s="2"/>
      <c r="H21" s="1"/>
    </row>
    <row r="22" spans="1:8" ht="49.5">
      <c r="A22" s="20" t="s">
        <v>14</v>
      </c>
      <c r="B22" s="18" t="s">
        <v>15</v>
      </c>
      <c r="C22" s="19">
        <f>C23</f>
        <v>532</v>
      </c>
      <c r="D22" s="19">
        <f t="shared" ref="D22:E22" si="2">D23</f>
        <v>332</v>
      </c>
      <c r="E22" s="19">
        <f t="shared" si="2"/>
        <v>332</v>
      </c>
      <c r="F22" s="2"/>
      <c r="G22" s="2"/>
      <c r="H22" s="1"/>
    </row>
    <row r="23" spans="1:8" ht="66">
      <c r="A23" s="21" t="s">
        <v>16</v>
      </c>
      <c r="B23" s="22" t="s">
        <v>17</v>
      </c>
      <c r="C23" s="23">
        <v>532</v>
      </c>
      <c r="D23" s="23">
        <v>332</v>
      </c>
      <c r="E23" s="23">
        <v>332</v>
      </c>
      <c r="F23" s="2"/>
      <c r="G23" s="2"/>
      <c r="H23" s="1"/>
    </row>
    <row r="24" spans="1:8" ht="33" hidden="1">
      <c r="A24" s="24" t="s">
        <v>40</v>
      </c>
      <c r="B24" s="25" t="s">
        <v>41</v>
      </c>
      <c r="C24" s="19">
        <f>C25+C26</f>
        <v>0</v>
      </c>
      <c r="D24" s="19">
        <f t="shared" ref="D24:E24" si="3">D25+D26</f>
        <v>0</v>
      </c>
      <c r="E24" s="19">
        <f t="shared" si="3"/>
        <v>0</v>
      </c>
      <c r="F24" s="2"/>
      <c r="G24" s="2"/>
      <c r="H24" s="1"/>
    </row>
    <row r="25" spans="1:8" ht="99" hidden="1">
      <c r="A25" s="27" t="s">
        <v>42</v>
      </c>
      <c r="B25" s="22" t="s">
        <v>43</v>
      </c>
      <c r="C25" s="23"/>
      <c r="D25" s="23"/>
      <c r="E25" s="23"/>
      <c r="F25" s="2"/>
      <c r="G25" s="2"/>
      <c r="H25" s="1"/>
    </row>
    <row r="26" spans="1:8" ht="49.5" hidden="1">
      <c r="A26" s="27" t="s">
        <v>62</v>
      </c>
      <c r="B26" s="29" t="s">
        <v>61</v>
      </c>
      <c r="C26" s="23"/>
      <c r="D26" s="23"/>
      <c r="E26" s="23"/>
      <c r="F26" s="2"/>
      <c r="G26" s="2"/>
      <c r="H26" s="1"/>
    </row>
    <row r="27" spans="1:8" ht="16.5" hidden="1">
      <c r="A27" s="20" t="s">
        <v>18</v>
      </c>
      <c r="B27" s="30" t="s">
        <v>19</v>
      </c>
      <c r="C27" s="19">
        <f>C29+C28</f>
        <v>0</v>
      </c>
      <c r="D27" s="19">
        <f t="shared" ref="D27:E27" si="4">D29+D28</f>
        <v>0</v>
      </c>
      <c r="E27" s="19">
        <f t="shared" si="4"/>
        <v>0</v>
      </c>
      <c r="F27" s="2"/>
      <c r="G27" s="2"/>
      <c r="H27" s="1"/>
    </row>
    <row r="28" spans="1:8" ht="82.5" hidden="1">
      <c r="A28" s="21" t="s">
        <v>47</v>
      </c>
      <c r="B28" s="31" t="s">
        <v>48</v>
      </c>
      <c r="C28" s="23"/>
      <c r="D28" s="23"/>
      <c r="E28" s="23"/>
      <c r="F28" s="2"/>
      <c r="G28" s="2"/>
      <c r="H28" s="1"/>
    </row>
    <row r="29" spans="1:8" ht="40.5" hidden="1" customHeight="1">
      <c r="A29" s="21" t="s">
        <v>55</v>
      </c>
      <c r="B29" s="31" t="s">
        <v>56</v>
      </c>
      <c r="C29" s="23"/>
      <c r="D29" s="23"/>
      <c r="E29" s="23"/>
      <c r="F29" s="2"/>
      <c r="G29" s="2"/>
      <c r="H29" s="1"/>
    </row>
    <row r="30" spans="1:8" ht="35.25" customHeight="1">
      <c r="A30" s="20" t="s">
        <v>18</v>
      </c>
      <c r="B30" s="30" t="s">
        <v>19</v>
      </c>
      <c r="C30" s="19">
        <f>C32+C31</f>
        <v>23</v>
      </c>
      <c r="D30" s="32">
        <f>D32+D31</f>
        <v>0</v>
      </c>
      <c r="E30" s="23"/>
      <c r="F30" s="2"/>
      <c r="G30" s="2"/>
      <c r="H30" s="1"/>
    </row>
    <row r="31" spans="1:8" ht="83.25" customHeight="1">
      <c r="A31" s="21" t="s">
        <v>47</v>
      </c>
      <c r="B31" s="31" t="s">
        <v>48</v>
      </c>
      <c r="C31" s="23">
        <v>22.8</v>
      </c>
      <c r="D31" s="33">
        <v>0</v>
      </c>
      <c r="E31" s="23"/>
      <c r="F31" s="2"/>
      <c r="G31" s="2"/>
      <c r="H31" s="1"/>
    </row>
    <row r="32" spans="1:8" ht="67.5" customHeight="1">
      <c r="A32" s="21" t="s">
        <v>55</v>
      </c>
      <c r="B32" s="31" t="s">
        <v>56</v>
      </c>
      <c r="C32" s="23">
        <v>0.2</v>
      </c>
      <c r="D32" s="33">
        <v>0</v>
      </c>
      <c r="E32" s="23"/>
      <c r="F32" s="2"/>
      <c r="G32" s="2"/>
      <c r="H32" s="1"/>
    </row>
    <row r="33" spans="1:9" ht="33.75" customHeight="1">
      <c r="A33" s="17" t="s">
        <v>20</v>
      </c>
      <c r="B33" s="30" t="s">
        <v>21</v>
      </c>
      <c r="C33" s="19">
        <f>C34+C38+C40+C44+C46+C48</f>
        <v>10869.100000000002</v>
      </c>
      <c r="D33" s="19">
        <f>D34+D38+D40</f>
        <v>6469.7000000000007</v>
      </c>
      <c r="E33" s="19">
        <f>E34+E38+E40</f>
        <v>6401.3</v>
      </c>
      <c r="F33" s="2"/>
      <c r="G33" s="2"/>
      <c r="H33" s="1"/>
    </row>
    <row r="34" spans="1:9" ht="33">
      <c r="A34" s="20" t="s">
        <v>34</v>
      </c>
      <c r="B34" s="30" t="s">
        <v>22</v>
      </c>
      <c r="C34" s="19">
        <f>C35+C36+C37</f>
        <v>4795.9000000000005</v>
      </c>
      <c r="D34" s="19">
        <f t="shared" ref="D34:E34" si="5">D35+D36+D37</f>
        <v>3903.9000000000005</v>
      </c>
      <c r="E34" s="19">
        <f t="shared" si="5"/>
        <v>3825.9000000000005</v>
      </c>
      <c r="F34" s="2"/>
      <c r="G34" s="2"/>
      <c r="H34" s="1"/>
    </row>
    <row r="35" spans="1:9" ht="33">
      <c r="A35" s="21" t="s">
        <v>35</v>
      </c>
      <c r="B35" s="22" t="s">
        <v>24</v>
      </c>
      <c r="C35" s="23">
        <f>2396.8+957.9+820</f>
        <v>4174.7000000000007</v>
      </c>
      <c r="D35" s="23">
        <f>2330.3+957.8</f>
        <v>3288.1000000000004</v>
      </c>
      <c r="E35" s="23">
        <f>2229.3+957.8</f>
        <v>3187.1000000000004</v>
      </c>
      <c r="F35" s="2"/>
      <c r="G35" s="2"/>
      <c r="H35" s="1"/>
    </row>
    <row r="36" spans="1:9" ht="30" hidden="1" customHeight="1">
      <c r="A36" s="21" t="s">
        <v>51</v>
      </c>
      <c r="B36" s="22" t="s">
        <v>52</v>
      </c>
      <c r="C36" s="23">
        <v>0</v>
      </c>
      <c r="D36" s="23">
        <v>0</v>
      </c>
      <c r="E36" s="23">
        <v>0</v>
      </c>
      <c r="F36" s="2"/>
      <c r="G36" s="2"/>
      <c r="H36" s="1"/>
    </row>
    <row r="37" spans="1:9" ht="39" customHeight="1">
      <c r="A37" s="21" t="s">
        <v>54</v>
      </c>
      <c r="B37" s="22" t="s">
        <v>23</v>
      </c>
      <c r="C37" s="23">
        <v>621.20000000000005</v>
      </c>
      <c r="D37" s="23">
        <v>615.79999999999995</v>
      </c>
      <c r="E37" s="23">
        <v>638.79999999999995</v>
      </c>
      <c r="F37" s="2"/>
      <c r="G37" s="2"/>
      <c r="H37" s="1"/>
    </row>
    <row r="38" spans="1:9" ht="33">
      <c r="A38" s="20" t="s">
        <v>36</v>
      </c>
      <c r="B38" s="30" t="s">
        <v>25</v>
      </c>
      <c r="C38" s="19">
        <f>C39</f>
        <v>5484.2000000000007</v>
      </c>
      <c r="D38" s="19">
        <f>D39</f>
        <v>2287.1999999999998</v>
      </c>
      <c r="E38" s="19">
        <f>E39</f>
        <v>2287.1999999999998</v>
      </c>
      <c r="F38" s="2"/>
      <c r="G38" s="2"/>
      <c r="H38" s="1"/>
    </row>
    <row r="39" spans="1:9" ht="17.45" customHeight="1">
      <c r="A39" s="21" t="s">
        <v>37</v>
      </c>
      <c r="B39" s="22" t="s">
        <v>26</v>
      </c>
      <c r="C39" s="34">
        <f>1743.8+2259.5+543.4+2287.9-1350.4</f>
        <v>5484.2000000000007</v>
      </c>
      <c r="D39" s="23">
        <f>1743.8+543.4</f>
        <v>2287.1999999999998</v>
      </c>
      <c r="E39" s="23">
        <f>1743.8+543.4</f>
        <v>2287.1999999999998</v>
      </c>
      <c r="F39" s="72"/>
      <c r="G39" s="73"/>
      <c r="H39" s="1"/>
      <c r="I39" s="1"/>
    </row>
    <row r="40" spans="1:9">
      <c r="A40" s="59" t="s">
        <v>38</v>
      </c>
      <c r="B40" s="60" t="s">
        <v>27</v>
      </c>
      <c r="C40" s="61">
        <f>C42+C43</f>
        <v>285.60000000000002</v>
      </c>
      <c r="D40" s="61">
        <f t="shared" ref="D40:E40" si="6">D42+D43</f>
        <v>278.60000000000002</v>
      </c>
      <c r="E40" s="61">
        <f t="shared" si="6"/>
        <v>288.2</v>
      </c>
      <c r="F40" s="2"/>
      <c r="G40" s="2"/>
      <c r="H40" s="1"/>
    </row>
    <row r="41" spans="1:9" ht="19.5" customHeight="1">
      <c r="A41" s="59"/>
      <c r="B41" s="60"/>
      <c r="C41" s="61"/>
      <c r="D41" s="61"/>
      <c r="E41" s="61"/>
      <c r="F41" s="2"/>
      <c r="G41" s="2"/>
      <c r="H41" s="1"/>
    </row>
    <row r="42" spans="1:9" ht="24.95" customHeight="1">
      <c r="A42" s="21" t="s">
        <v>53</v>
      </c>
      <c r="B42" s="22" t="s">
        <v>49</v>
      </c>
      <c r="C42" s="23">
        <v>2</v>
      </c>
      <c r="D42" s="23">
        <v>2</v>
      </c>
      <c r="E42" s="23">
        <v>2</v>
      </c>
      <c r="F42" s="2"/>
      <c r="G42" s="2"/>
      <c r="H42" s="1"/>
    </row>
    <row r="43" spans="1:9" ht="35.1" customHeight="1">
      <c r="A43" s="21" t="s">
        <v>39</v>
      </c>
      <c r="B43" s="22" t="s">
        <v>28</v>
      </c>
      <c r="C43" s="34">
        <v>283.60000000000002</v>
      </c>
      <c r="D43" s="23">
        <v>276.60000000000002</v>
      </c>
      <c r="E43" s="23">
        <v>286.2</v>
      </c>
      <c r="F43" s="2"/>
      <c r="G43" s="2"/>
      <c r="H43" s="1"/>
    </row>
    <row r="44" spans="1:9" ht="16.5" hidden="1">
      <c r="A44" s="35" t="s">
        <v>44</v>
      </c>
      <c r="B44" s="36" t="s">
        <v>45</v>
      </c>
      <c r="C44" s="37">
        <f>C45</f>
        <v>0</v>
      </c>
      <c r="D44" s="38">
        <f t="shared" ref="D44:E44" si="7">D45</f>
        <v>0</v>
      </c>
      <c r="E44" s="38">
        <f t="shared" si="7"/>
        <v>0</v>
      </c>
      <c r="F44" s="2"/>
      <c r="G44" s="2"/>
      <c r="H44" s="1"/>
    </row>
    <row r="45" spans="1:9" ht="33" hidden="1">
      <c r="A45" s="39" t="s">
        <v>50</v>
      </c>
      <c r="B45" s="40" t="s">
        <v>46</v>
      </c>
      <c r="C45" s="41">
        <v>0</v>
      </c>
      <c r="D45" s="41">
        <v>0</v>
      </c>
      <c r="E45" s="41">
        <v>0</v>
      </c>
      <c r="F45" s="2"/>
      <c r="G45" s="2"/>
      <c r="H45" s="1"/>
    </row>
    <row r="46" spans="1:9" ht="16.5">
      <c r="A46" s="42" t="s">
        <v>64</v>
      </c>
      <c r="B46" s="43" t="s">
        <v>65</v>
      </c>
      <c r="C46" s="44">
        <f>C47</f>
        <v>140</v>
      </c>
      <c r="D46" s="45">
        <f t="shared" ref="D46:E46" si="8">D47</f>
        <v>0</v>
      </c>
      <c r="E46" s="45">
        <f t="shared" si="8"/>
        <v>0</v>
      </c>
      <c r="F46" s="2"/>
      <c r="G46" s="2"/>
      <c r="H46" s="1"/>
    </row>
    <row r="47" spans="1:9" ht="33">
      <c r="A47" s="46" t="s">
        <v>66</v>
      </c>
      <c r="B47" s="47" t="s">
        <v>67</v>
      </c>
      <c r="C47" s="48">
        <v>140</v>
      </c>
      <c r="D47" s="49">
        <v>0</v>
      </c>
      <c r="E47" s="49">
        <v>0</v>
      </c>
      <c r="F47" s="2"/>
      <c r="G47" s="2"/>
      <c r="H47" s="1"/>
    </row>
    <row r="48" spans="1:9" ht="16.5">
      <c r="A48" s="50" t="s">
        <v>44</v>
      </c>
      <c r="B48" s="51" t="s">
        <v>45</v>
      </c>
      <c r="C48" s="45">
        <f>C49</f>
        <v>163.4</v>
      </c>
      <c r="D48" s="45">
        <f t="shared" ref="D48:E48" si="9">D49</f>
        <v>0</v>
      </c>
      <c r="E48" s="45">
        <f t="shared" si="9"/>
        <v>0</v>
      </c>
      <c r="F48" s="2"/>
      <c r="G48" s="2"/>
      <c r="H48" s="1"/>
    </row>
    <row r="49" spans="1:8" ht="49.5">
      <c r="A49" s="52" t="s">
        <v>50</v>
      </c>
      <c r="B49" s="53" t="s">
        <v>68</v>
      </c>
      <c r="C49" s="54">
        <v>163.4</v>
      </c>
      <c r="D49" s="54">
        <v>0</v>
      </c>
      <c r="E49" s="54">
        <v>0</v>
      </c>
      <c r="F49" s="2"/>
      <c r="G49" s="2"/>
      <c r="H49" s="1"/>
    </row>
    <row r="50" spans="1:8" ht="17.25" thickBot="1">
      <c r="A50" s="55"/>
      <c r="B50" s="30" t="s">
        <v>29</v>
      </c>
      <c r="C50" s="56">
        <f>C12+C33</f>
        <v>19333.400000000001</v>
      </c>
      <c r="D50" s="56">
        <f>D12+D33</f>
        <v>13465.7</v>
      </c>
      <c r="E50" s="56">
        <f>E12+E33</f>
        <v>13475.3</v>
      </c>
      <c r="F50" s="2"/>
      <c r="G50" s="2"/>
      <c r="H50" s="1"/>
    </row>
    <row r="51" spans="1:8" ht="16.5">
      <c r="A51" s="4" t="s">
        <v>70</v>
      </c>
      <c r="B51" s="57"/>
      <c r="C51" s="58"/>
      <c r="D51" s="58"/>
      <c r="E51" s="58"/>
      <c r="F51" s="2"/>
      <c r="G51" s="2"/>
      <c r="H51" s="1"/>
    </row>
    <row r="52" spans="1:8">
      <c r="B52" s="2"/>
      <c r="C52" s="2"/>
      <c r="D52" s="2"/>
      <c r="E52" s="2"/>
      <c r="F52" s="2"/>
      <c r="G52" s="2"/>
      <c r="H52" s="1"/>
    </row>
    <row r="53" spans="1:8">
      <c r="B53" s="2"/>
      <c r="C53" s="3"/>
      <c r="D53" s="3"/>
      <c r="E53" s="3"/>
      <c r="F53" s="2"/>
      <c r="G53" s="2"/>
    </row>
  </sheetData>
  <mergeCells count="20">
    <mergeCell ref="F1:G4"/>
    <mergeCell ref="F39:G39"/>
    <mergeCell ref="C6:E6"/>
    <mergeCell ref="C5:E5"/>
    <mergeCell ref="A9:A10"/>
    <mergeCell ref="B9:B10"/>
    <mergeCell ref="C9:E9"/>
    <mergeCell ref="D1:E3"/>
    <mergeCell ref="A1:C3"/>
    <mergeCell ref="A4:E4"/>
    <mergeCell ref="A40:A41"/>
    <mergeCell ref="B40:B41"/>
    <mergeCell ref="C40:C41"/>
    <mergeCell ref="D17:D18"/>
    <mergeCell ref="E17:E18"/>
    <mergeCell ref="D40:D41"/>
    <mergeCell ref="E40:E41"/>
    <mergeCell ref="A17:A18"/>
    <mergeCell ref="B17:B18"/>
    <mergeCell ref="C17:C18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2022-11-14T11:33:23Z</dcterms:modified>
</cp:coreProperties>
</file>